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0376" windowHeight="1222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<sst xmlns="http://schemas.openxmlformats.org/spreadsheetml/2006/main" count="827" uniqueCount="356">
  <si>
    <t>Produkty zwierzęce, mięso i produkty mięsne</t>
  </si>
  <si>
    <t>Lp.</t>
  </si>
  <si>
    <t>Nazwa produktu</t>
  </si>
  <si>
    <t>Jedn. miary</t>
  </si>
  <si>
    <t xml:space="preserve">Ilość </t>
  </si>
  <si>
    <t>1.</t>
  </si>
  <si>
    <t>kg</t>
  </si>
  <si>
    <t>Łopatka bez kości</t>
  </si>
  <si>
    <t>Schab bez kości</t>
  </si>
  <si>
    <t>Mięso drobiowe świeże:</t>
  </si>
  <si>
    <t xml:space="preserve">Filet z piersi drobiowej </t>
  </si>
  <si>
    <t>Wędliny, drobiowe, wieprzowe:</t>
  </si>
  <si>
    <t>Boczek wędzony</t>
  </si>
  <si>
    <t>Jajka:</t>
  </si>
  <si>
    <t>szt.</t>
  </si>
  <si>
    <t>Kasze, ryż, płatki owsiane, kukurydziane, makarony, przyprawy, tłuszcze roślinne, ciastka utwardzone, woda, itp.:</t>
  </si>
  <si>
    <t>opak.</t>
  </si>
  <si>
    <t>Kasza manna</t>
  </si>
  <si>
    <t>Cukier</t>
  </si>
  <si>
    <t>Truskawka głęboko mrożona 2,5kg</t>
  </si>
  <si>
    <t>Kalafior mrożony 2,50 kg</t>
  </si>
  <si>
    <t>Pieczywo, bułki, ciastka, pączki:</t>
  </si>
  <si>
    <t>Mleko i przetwory mleczne:</t>
  </si>
  <si>
    <t>Ser twarogowy półtłusty krajanka</t>
  </si>
  <si>
    <t>Cebula</t>
  </si>
  <si>
    <t>Kapusta biała</t>
  </si>
  <si>
    <t>Kapusta pekińska</t>
  </si>
  <si>
    <t>Pietruszka natka pęczek</t>
  </si>
  <si>
    <t>Marchew</t>
  </si>
  <si>
    <t>Papryka czerwona</t>
  </si>
  <si>
    <t>Pieczarki</t>
  </si>
  <si>
    <t>Pietruszka korzen</t>
  </si>
  <si>
    <t>Pomidor</t>
  </si>
  <si>
    <t>Por</t>
  </si>
  <si>
    <t>Rzodkiewka pęczki</t>
  </si>
  <si>
    <t>Seler</t>
  </si>
  <si>
    <t>Szczypiorek pęczki</t>
  </si>
  <si>
    <t>Brokuł róża mrożony 2,5 kg</t>
  </si>
  <si>
    <t>Owoce, warzywa:</t>
  </si>
  <si>
    <t>Wartość netto</t>
  </si>
  <si>
    <t>Vat</t>
  </si>
  <si>
    <t>%</t>
  </si>
  <si>
    <t>Łączna wartość brutto</t>
  </si>
  <si>
    <t>Ryby mrożone, ryby wędzone:</t>
  </si>
  <si>
    <t>Szynka bez kości kulka</t>
  </si>
  <si>
    <t>Pyzy z mięsem</t>
  </si>
  <si>
    <t>Razem wartość brutto:</t>
  </si>
  <si>
    <t>Razem wartość brutto :</t>
  </si>
  <si>
    <t>Razem wartość brutto</t>
  </si>
  <si>
    <t>l.</t>
  </si>
  <si>
    <t>Kasza bulgur</t>
  </si>
  <si>
    <t>Pieprz czarny mielony</t>
  </si>
  <si>
    <t>Skrobia ziemniaczana</t>
  </si>
  <si>
    <t>Mandarynki</t>
  </si>
  <si>
    <t>Pomarańcze</t>
  </si>
  <si>
    <t xml:space="preserve">Mięso wieprzowe,wołowe,cielęcina świeże:         </t>
  </si>
  <si>
    <t>Cielęcina udziec</t>
  </si>
  <si>
    <t>Smalec wieprzowy</t>
  </si>
  <si>
    <t>Słownie:</t>
  </si>
  <si>
    <t>Kości schabowe</t>
  </si>
  <si>
    <t>Cena  brutto</t>
  </si>
  <si>
    <t>Cena brutto</t>
  </si>
  <si>
    <t>Filet z piersi indyczej</t>
  </si>
  <si>
    <t>Kurczak patroszony</t>
  </si>
  <si>
    <t>Udziec z kurczaka</t>
  </si>
  <si>
    <t>Podudzie z kurczaka</t>
  </si>
  <si>
    <t>Szyje indycze</t>
  </si>
  <si>
    <t>Wątróbka drobiowa</t>
  </si>
  <si>
    <t>Skrzydła indycze</t>
  </si>
  <si>
    <t>Udziec indyczy b/kości</t>
  </si>
  <si>
    <t>Mięso indycze gulaszowe</t>
  </si>
  <si>
    <t>Kiełbasa krakowska sucha</t>
  </si>
  <si>
    <t>Cena netto</t>
  </si>
  <si>
    <t>Karkówka wieprzowa</t>
  </si>
  <si>
    <t xml:space="preserve">Boczek surowy bez skóry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</si>
  <si>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</si>
  <si>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</si>
  <si>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</si>
  <si>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</si>
  <si>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</si>
  <si>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</si>
  <si>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</si>
  <si>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</si>
  <si>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</si>
  <si>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</si>
  <si>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Cena  netto</t>
  </si>
  <si>
    <t>12.</t>
  </si>
  <si>
    <t>13.</t>
  </si>
  <si>
    <t>14.</t>
  </si>
  <si>
    <t>Parówki z wieprzowe 95 % mięs wieprzowego</t>
  </si>
  <si>
    <t>Pasztet pieczony wieprzowo-drobiowy</t>
  </si>
  <si>
    <t>Filet gotowany z indyka</t>
  </si>
  <si>
    <t>Pieczeń drobiowa</t>
  </si>
  <si>
    <t>Schab pieczony</t>
  </si>
  <si>
    <t>Szynka konserwowa</t>
  </si>
  <si>
    <t>Szynka wiejska swojska wieprzo.</t>
  </si>
  <si>
    <t>Kiełbasa biała</t>
  </si>
  <si>
    <t>Polędwica  sopocka/luksusowa</t>
  </si>
  <si>
    <t>Salami popularne</t>
  </si>
  <si>
    <t xml:space="preserve">       Produkty przemiału ziarna,skrobi i produktów skrobiowych.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</si>
  <si>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</si>
  <si>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</si>
  <si>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</si>
  <si>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</si>
  <si>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</si>
  <si>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</si>
  <si>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</si>
  <si>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</si>
  <si>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</si>
  <si>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</si>
  <si>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</si>
  <si>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</si>
  <si>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</si>
  <si>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</si>
  <si>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</si>
  <si>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</si>
  <si>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</si>
  <si>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</si>
  <si>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</si>
  <si>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</si>
  <si>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</si>
  <si>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</si>
  <si>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</si>
  <si>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</si>
  <si>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</si>
  <si>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</si>
  <si>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</si>
  <si>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</si>
  <si>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</si>
  <si>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</si>
  <si>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</si>
  <si>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</si>
  <si>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</si>
  <si>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</si>
  <si>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</si>
  <si>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</si>
  <si>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</si>
  <si>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</si>
  <si>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</si>
  <si>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</si>
  <si>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</si>
  <si>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</si>
  <si>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</si>
  <si>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</si>
  <si>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</si>
  <si>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</si>
  <si>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</si>
  <si>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</si>
  <si>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</si>
  <si>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</si>
  <si>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</si>
  <si>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</si>
  <si>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</si>
  <si>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</si>
  <si>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</si>
  <si>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</si>
  <si>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</si>
  <si>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</si>
  <si>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</si>
  <si>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Kasza gryczana palona  5 kg</t>
  </si>
  <si>
    <t>Kasza jaglana</t>
  </si>
  <si>
    <t>Kasza jęczmienna średnia 5 kg</t>
  </si>
  <si>
    <t>Kasza jęczmienna pęczak 5 kg</t>
  </si>
  <si>
    <t>Ryż długoziarnisty paraboliczny 5 kg</t>
  </si>
  <si>
    <t>Mąka pszenna typ 550</t>
  </si>
  <si>
    <t>Maka pszenna typ 450</t>
  </si>
  <si>
    <t>Płatki kukurydziane 1000 g</t>
  </si>
  <si>
    <t>Płatki owsiane  5 kg</t>
  </si>
  <si>
    <t>Kukurydza konserwowa 850g</t>
  </si>
  <si>
    <t>Ogórki konserwowe całe 870g</t>
  </si>
  <si>
    <t>Koncentrat pomidorowy 800g</t>
  </si>
  <si>
    <t>Pomidory b/s kroj.  2,55kg</t>
  </si>
  <si>
    <t>Sos pomidorowy 2kg</t>
  </si>
  <si>
    <t>Makaron "kuleczki" psze. durum  100%3 kg</t>
  </si>
  <si>
    <t>Makaron kolanka pszenica durum 100% 3kg</t>
  </si>
  <si>
    <t>Makaron łazanka pszenica durum 100% 3kg</t>
  </si>
  <si>
    <t>Makaron świderki trzy kolory durum 3 kg</t>
  </si>
  <si>
    <t>Makaron świderki pszenica durum 100% 3 kg</t>
  </si>
  <si>
    <t>Makaron nitka cięta2 kg z samoliny100%</t>
  </si>
  <si>
    <t>Zacierka jajeczna 5kg</t>
  </si>
  <si>
    <t>Dżem czarna porzeczka n/s 280g</t>
  </si>
  <si>
    <t>Dżem truskawkowy n/s 280g</t>
  </si>
  <si>
    <t>Dzem wiśniowy n/s 280g</t>
  </si>
  <si>
    <t>Wafelki śmietankowe 2,70</t>
  </si>
  <si>
    <t>Babeczki deserowe 310g</t>
  </si>
  <si>
    <t>Wafle kukurydziane( 9 szt)</t>
  </si>
  <si>
    <t xml:space="preserve">Paluszki deserowe </t>
  </si>
  <si>
    <t>Chrupki pałka  kukurydziana 50g/10/1</t>
  </si>
  <si>
    <t>Czupryca zielona</t>
  </si>
  <si>
    <t>Czupryca czerwona</t>
  </si>
  <si>
    <t>Pomidory z czosnkiem i bazylia</t>
  </si>
  <si>
    <t>Liście lurowe</t>
  </si>
  <si>
    <t>Majeranek</t>
  </si>
  <si>
    <t>Malina głęboko mrożona 2,5kg</t>
  </si>
  <si>
    <t>Wiśnia b/p</t>
  </si>
  <si>
    <t>Porzeczka czarna mrożona b/sz</t>
  </si>
  <si>
    <t>Fasolka szparagowa zielona cięta mrożona</t>
  </si>
  <si>
    <t>Marchew z groszkiem mrożona</t>
  </si>
  <si>
    <t>Szpinak porcjowany mrożony</t>
  </si>
  <si>
    <t>Barszcz ukraiński mrożony</t>
  </si>
  <si>
    <t xml:space="preserve">Groszek mrożony </t>
  </si>
  <si>
    <t>Mieszanka warzywna 7 skł</t>
  </si>
  <si>
    <t>Olej 3l</t>
  </si>
  <si>
    <t>Kawa zbożowa Inka 150g</t>
  </si>
  <si>
    <t xml:space="preserve">Sok z owoców granatu 450ml </t>
  </si>
  <si>
    <t>Sok 100% z malin typu vital 490 ml</t>
  </si>
  <si>
    <t>Sok owocowy kartonik 200ml</t>
  </si>
  <si>
    <t>Sok owocowy 100% kubeczek 200ml</t>
  </si>
  <si>
    <t>Woda niegaz 6 l</t>
  </si>
  <si>
    <t>Woda  niegazowana 1,5 l</t>
  </si>
  <si>
    <t>szt</t>
  </si>
  <si>
    <t>Bułka tarta zwykła/ graham</t>
  </si>
  <si>
    <t>Bułki grahamki</t>
  </si>
  <si>
    <t>Bułki małgorzatki 150g</t>
  </si>
  <si>
    <t>Bułki wrocławskie 50g</t>
  </si>
  <si>
    <t>Bułki kajzerki 70g</t>
  </si>
  <si>
    <t>Bułki kukurydziane  70g</t>
  </si>
  <si>
    <t>Bułki z marchewką 70g</t>
  </si>
  <si>
    <t>Bułki poznańskie  100g</t>
  </si>
  <si>
    <t>Chałki zdobne  400g</t>
  </si>
  <si>
    <t>Chleb baltonowski krojony 500g</t>
  </si>
  <si>
    <t>Chleb żytni staroplski 500g</t>
  </si>
  <si>
    <t>Chleb gryczany 400g</t>
  </si>
  <si>
    <t>Chleb mieszany raz. słonecznik 350g</t>
  </si>
  <si>
    <t xml:space="preserve">Chleb foremkowy 500g </t>
  </si>
  <si>
    <t>Chleb  z cebulą 400g</t>
  </si>
  <si>
    <t xml:space="preserve">Chleb wieloziarnisty  450g </t>
  </si>
  <si>
    <t>Chleb dyniowy 400g</t>
  </si>
  <si>
    <t>Chleb górski 500g</t>
  </si>
  <si>
    <t xml:space="preserve">Herbatniki z wiórkami .kokos </t>
  </si>
  <si>
    <t>Pączki tradycyjne</t>
  </si>
  <si>
    <t>Rogaliki drożdzowe</t>
  </si>
  <si>
    <t>Herbatniki karbowane</t>
  </si>
  <si>
    <t>szt,</t>
  </si>
  <si>
    <t>Śmietana 30% uht słodka 1 l</t>
  </si>
  <si>
    <t>Śmietana UHT łaciata 18% 500ml</t>
  </si>
  <si>
    <t>Jogurt naturalny grecki kubek 400g</t>
  </si>
  <si>
    <t>Ser żółty typu Gouda/Edamski</t>
  </si>
  <si>
    <t>Serek typu danonek saszetka 70g</t>
  </si>
  <si>
    <t>Jogurt owocowy zawierający nie więcej niż 10g cukru w 100g/ml  netto do 140g (z miodem,owocami)</t>
  </si>
  <si>
    <t>Śmietana 18% 400ml kubek</t>
  </si>
  <si>
    <t>Mleko jogurtowe actimel 4*100g</t>
  </si>
  <si>
    <t>Masło klarowane 500 g</t>
  </si>
  <si>
    <t>Ser mozarella blok 2 kg</t>
  </si>
  <si>
    <t>Serek almette 150g śmietankowy</t>
  </si>
  <si>
    <t>Buraki</t>
  </si>
  <si>
    <t xml:space="preserve">Czosnek główki </t>
  </si>
  <si>
    <t>Kalarepa</t>
  </si>
  <si>
    <t>Kapusta czerwona</t>
  </si>
  <si>
    <t>Koper pęczki</t>
  </si>
  <si>
    <t>Rzepa biała</t>
  </si>
  <si>
    <t>Sałata</t>
  </si>
  <si>
    <t>Gruszki</t>
  </si>
  <si>
    <t>Śliwki węgierki</t>
  </si>
  <si>
    <t>Banany</t>
  </si>
  <si>
    <t>Cytryny</t>
  </si>
  <si>
    <t>Kiwi</t>
  </si>
  <si>
    <t>Nektarynki</t>
  </si>
  <si>
    <t>Fasola sucha średnia</t>
  </si>
  <si>
    <t>Groch łuskany</t>
  </si>
  <si>
    <t>Morszczuk fil .SHP  głęboko mrożony</t>
  </si>
  <si>
    <t>Dorsz fil .SHPgłęboko mroz.</t>
  </si>
  <si>
    <t>Czarniak fil,b/s SHP głęboko mrożony</t>
  </si>
  <si>
    <t>Makrela wędzona</t>
  </si>
  <si>
    <t>Filet z makreli w pomidorach konse. 170g</t>
  </si>
  <si>
    <t xml:space="preserve">         Różne produkty spożywcze</t>
  </si>
  <si>
    <t xml:space="preserve">                 Produkty mleczarskie</t>
  </si>
  <si>
    <t xml:space="preserve">      Rośliny uprawne, produkty warzywnictwa i ogrodnictwa</t>
  </si>
  <si>
    <t>Płatki ryżowe 5 kg</t>
  </si>
  <si>
    <t>Makaron kokardki psze,durum 100% 3 kg</t>
  </si>
  <si>
    <t>Mieszanka kompotowa  6 skład./bez pestek</t>
  </si>
  <si>
    <t>Biszkopty</t>
  </si>
  <si>
    <t>Cukier puder</t>
  </si>
  <si>
    <t>Bukiet warzyw mrożony(brokuł,kalafior,marchew)</t>
  </si>
  <si>
    <t>Mąka kukurydziana</t>
  </si>
  <si>
    <t>l</t>
  </si>
  <si>
    <t>74.</t>
  </si>
  <si>
    <t>Ziemniaki młode</t>
  </si>
  <si>
    <t>Kapusta młoda</t>
  </si>
  <si>
    <t>Kapusta włoska</t>
  </si>
  <si>
    <t>Pierogi z jabłkiem</t>
  </si>
  <si>
    <t>Pierogi z truskawką</t>
  </si>
  <si>
    <t>Pierogi z mięsem i kaszą gryczaną</t>
  </si>
  <si>
    <t>Gołąbki z mięsem i ryżem</t>
  </si>
  <si>
    <t>Purre jabłko-banan b/c 90g</t>
  </si>
  <si>
    <t>Przyprawa do rosołu bez glutaminianu</t>
  </si>
  <si>
    <t>75.</t>
  </si>
  <si>
    <t>Sok marchwiowy 100% l1 l</t>
  </si>
  <si>
    <t>Sok pomarańczowy 100%1 l</t>
  </si>
  <si>
    <t>76.</t>
  </si>
  <si>
    <t>77.</t>
  </si>
  <si>
    <t>78.</t>
  </si>
  <si>
    <t>Paluszki  z fileta rybnego</t>
  </si>
  <si>
    <t>79.</t>
  </si>
  <si>
    <t>Chleb graham 400g</t>
  </si>
  <si>
    <t>Serek Danio/kieszonka</t>
  </si>
  <si>
    <t>Kefir naturalny</t>
  </si>
  <si>
    <t>Botwinka</t>
  </si>
  <si>
    <t>Cukinia</t>
  </si>
  <si>
    <t>Fasolka szparagowa świeża</t>
  </si>
  <si>
    <t>Ogórek szklarniowy</t>
  </si>
  <si>
    <t>Ogórek małosolny</t>
  </si>
  <si>
    <t>Ziemniaki odmiana jadalna biała</t>
  </si>
  <si>
    <t>Migdały płatki</t>
  </si>
  <si>
    <t>Żurawina suszona</t>
  </si>
  <si>
    <t>Jabłka suszone plasterki</t>
  </si>
  <si>
    <t>Ketczup łagodny bez kons.160 g pomidorów na 100g produktu 500 g</t>
  </si>
  <si>
    <t>Kakao ciemne200g</t>
  </si>
  <si>
    <t>Herbata różne zioła (rumianek,mięta,lipa) masa netto 400g</t>
  </si>
  <si>
    <t>1a</t>
  </si>
  <si>
    <t>1b</t>
  </si>
  <si>
    <t>1c</t>
  </si>
  <si>
    <t>3a</t>
  </si>
  <si>
    <t>5a</t>
  </si>
  <si>
    <t>3b</t>
  </si>
  <si>
    <t>5b</t>
  </si>
  <si>
    <t>razem netto</t>
  </si>
  <si>
    <t>5c</t>
  </si>
  <si>
    <t>Kasza gryczana biała 5kg</t>
  </si>
  <si>
    <t>Żeberka wieprzowe /płaty</t>
  </si>
  <si>
    <t>Antrykot wołowy/b kosci</t>
  </si>
  <si>
    <t>Porcje rosołowe ze skrzydłem</t>
  </si>
  <si>
    <t>Kiełbasa żywiecka podsuszana</t>
  </si>
  <si>
    <t>Kapusta kwaszona wiad 5 kg</t>
  </si>
  <si>
    <t xml:space="preserve">Ogórek świeży </t>
  </si>
  <si>
    <t>Ogórek kwaszony wiaderko 3 kg EX</t>
  </si>
  <si>
    <t>Chleb razowy  500g z dynią</t>
  </si>
  <si>
    <t>Chleb mieszany słonecznikowy 450g</t>
  </si>
  <si>
    <t>Pączki maślankowe</t>
  </si>
  <si>
    <t>Placek drożdżowy z kruszonką i owocami</t>
  </si>
  <si>
    <t>Szynka delikatesowa z fileta indyka</t>
  </si>
  <si>
    <t>Jaja kurze duże (63-73g) klasa1 jakości A wolny wybieg</t>
  </si>
  <si>
    <t>Jabłka  kl I</t>
  </si>
  <si>
    <t>Truskawki sezon Polska</t>
  </si>
  <si>
    <t>Winogrona białe</t>
  </si>
  <si>
    <t>Pierogi ze szpinakiem</t>
  </si>
  <si>
    <t>artykuły garmażeryjne niemrożone  chłodzone</t>
  </si>
  <si>
    <t>Pierogi z owocami (truskawka ,jagoda)  mrożone</t>
  </si>
  <si>
    <t>Szczaw siekany konserwowy 3 kg</t>
  </si>
  <si>
    <t>Sól warzona jodowana</t>
  </si>
  <si>
    <t>Wołowina b/kości</t>
  </si>
  <si>
    <t>Zupa żurek 3 kg typu Knorr</t>
  </si>
  <si>
    <t>Miód wielokwiatowy naturalny</t>
  </si>
  <si>
    <t>Bułeczki drożdżowe ( z jabłkiem marmolad,serem) 100g</t>
  </si>
  <si>
    <t>Sernik z kokosem</t>
  </si>
  <si>
    <t>Łosoś w pomidorach konserwa 200g</t>
  </si>
  <si>
    <t xml:space="preserve">Słonecznik łuskany </t>
  </si>
  <si>
    <t>Orzechy włoskie łuskane</t>
  </si>
  <si>
    <t xml:space="preserve">Mleko 2% pet </t>
  </si>
  <si>
    <t>Jogurt naturalny 5 kg</t>
  </si>
  <si>
    <t>Masło exstra osełka nie mniej niż 83% tłuszczu waga 300g</t>
  </si>
  <si>
    <t>Jogurt pitny typu drink gratka,danio 140g</t>
  </si>
  <si>
    <t>Serek typu danonki truskawka,wanilia 4*50g</t>
  </si>
  <si>
    <t>5 oddzielnych pakietów</t>
  </si>
  <si>
    <t>Załącznik nr 2 do SIWZO  Formularz asort. ilościowo-cenowy</t>
  </si>
  <si>
    <t>Pakiety nr (ppkt)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</si>
</sst>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6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9"/>
      <color indexed="23"/>
      <name val="Arial Unicode MS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12"/>
      <color indexed="23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9"/>
      <name val="Arial"/>
      <family val="2"/>
    </font>
    <font>
      <sz val="14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30" fillId="3" borderId="1" applyNumberFormat="0" applyAlignment="0" applyProtection="0"/>
    <xf numFmtId="0" fontId="31" fillId="9" borderId="2" applyNumberFormat="0" applyAlignment="0" applyProtection="0"/>
    <xf numFmtId="0" fontId="32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14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39" fillId="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7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9" fontId="2" fillId="0" borderId="10" xfId="52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9" fontId="2" fillId="0" borderId="0" xfId="52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0" fillId="9" borderId="0" xfId="0" applyFill="1" applyAlignment="1">
      <alignment/>
    </xf>
    <xf numFmtId="2" fontId="2" fillId="0" borderId="0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2" fillId="0" borderId="0" xfId="0" applyNumberFormat="1" applyFont="1" applyFill="1" applyAlignment="1">
      <alignment/>
    </xf>
    <xf numFmtId="0" fontId="2" fillId="9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0" fillId="9" borderId="0" xfId="0" applyNumberForma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8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2" fontId="4" fillId="0" borderId="14" xfId="0" applyNumberFormat="1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right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9" fontId="18" fillId="0" borderId="14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2" fontId="2" fillId="0" borderId="14" xfId="0" applyNumberFormat="1" applyFont="1" applyFill="1" applyBorder="1" applyAlignment="1">
      <alignment vertical="center" wrapText="1"/>
    </xf>
    <xf numFmtId="9" fontId="2" fillId="0" borderId="14" xfId="52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10" fillId="0" borderId="0" xfId="0" applyFont="1" applyBorder="1" applyAlignment="1">
      <alignment horizontal="right" vertical="top" wrapText="1"/>
    </xf>
    <xf numFmtId="0" fontId="0" fillId="9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18" fillId="0" borderId="0" xfId="0" applyFont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2" fillId="0" borderId="18" xfId="0" applyNumberFormat="1" applyFont="1" applyFill="1" applyBorder="1" applyAlignment="1">
      <alignment horizontal="center" vertical="center" wrapText="1"/>
    </xf>
    <xf numFmtId="0" fontId="0" fillId="9" borderId="19" xfId="0" applyNumberFormat="1" applyFill="1" applyBorder="1" applyAlignment="1">
      <alignment/>
    </xf>
    <xf numFmtId="0" fontId="18" fillId="0" borderId="11" xfId="0" applyFont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top" wrapText="1"/>
    </xf>
    <xf numFmtId="9" fontId="2" fillId="0" borderId="11" xfId="52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5" fillId="0" borderId="17" xfId="0" applyNumberFormat="1" applyFont="1" applyFill="1" applyBorder="1" applyAlignment="1">
      <alignment/>
    </xf>
    <xf numFmtId="0" fontId="2" fillId="0" borderId="21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0" fillId="0" borderId="26" xfId="0" applyBorder="1" applyAlignment="1">
      <alignment/>
    </xf>
    <xf numFmtId="2" fontId="19" fillId="0" borderId="27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2" fontId="19" fillId="0" borderId="27" xfId="0" applyNumberFormat="1" applyFont="1" applyBorder="1" applyAlignment="1">
      <alignment horizontal="right"/>
    </xf>
    <xf numFmtId="2" fontId="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9" fontId="2" fillId="0" borderId="11" xfId="52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9" fontId="2" fillId="0" borderId="21" xfId="52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2" fontId="21" fillId="0" borderId="15" xfId="0" applyNumberFormat="1" applyFont="1" applyBorder="1" applyAlignment="1">
      <alignment horizontal="center"/>
    </xf>
    <xf numFmtId="0" fontId="2" fillId="0" borderId="29" xfId="0" applyNumberFormat="1" applyFont="1" applyFill="1" applyBorder="1" applyAlignment="1">
      <alignment horizontal="center" vertical="center" wrapText="1"/>
    </xf>
    <xf numFmtId="9" fontId="2" fillId="0" borderId="10" xfId="52" applyNumberFormat="1" applyFont="1" applyBorder="1" applyAlignment="1">
      <alignment horizontal="center" vertical="top" wrapText="1"/>
    </xf>
    <xf numFmtId="9" fontId="2" fillId="0" borderId="14" xfId="52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2" fontId="22" fillId="0" borderId="27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30" xfId="52" applyFont="1" applyFill="1" applyBorder="1" applyAlignment="1">
      <alignment horizontal="center" vertical="top" wrapText="1"/>
    </xf>
    <xf numFmtId="9" fontId="2" fillId="0" borderId="21" xfId="52" applyFont="1" applyFill="1" applyBorder="1" applyAlignment="1">
      <alignment horizontal="center" vertical="top" wrapText="1"/>
    </xf>
    <xf numFmtId="2" fontId="2" fillId="0" borderId="21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2" fontId="2" fillId="0" borderId="11" xfId="0" applyNumberFormat="1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23" xfId="0" applyNumberFormat="1" applyFill="1" applyBorder="1" applyAlignment="1">
      <alignment/>
    </xf>
    <xf numFmtId="0" fontId="3" fillId="0" borderId="32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2" fontId="2" fillId="0" borderId="3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4" fillId="0" borderId="34" xfId="0" applyNumberFormat="1" applyFont="1" applyFill="1" applyBorder="1" applyAlignment="1">
      <alignment vertical="center" wrapText="1"/>
    </xf>
    <xf numFmtId="2" fontId="4" fillId="0" borderId="35" xfId="0" applyNumberFormat="1" applyFont="1" applyFill="1" applyBorder="1" applyAlignment="1">
      <alignment vertical="top" wrapText="1"/>
    </xf>
    <xf numFmtId="0" fontId="4" fillId="9" borderId="0" xfId="0" applyNumberFormat="1" applyFont="1" applyFill="1" applyBorder="1" applyAlignment="1">
      <alignment horizontal="left" vertical="top" wrapText="1"/>
    </xf>
    <xf numFmtId="2" fontId="2" fillId="0" borderId="33" xfId="0" applyNumberFormat="1" applyFont="1" applyFill="1" applyBorder="1" applyAlignment="1">
      <alignment horizontal="center" vertical="top" wrapText="1"/>
    </xf>
    <xf numFmtId="2" fontId="4" fillId="0" borderId="34" xfId="0" applyNumberFormat="1" applyFont="1" applyFill="1" applyBorder="1" applyAlignment="1">
      <alignment horizontal="center" vertical="top" wrapText="1"/>
    </xf>
    <xf numFmtId="2" fontId="4" fillId="0" borderId="35" xfId="0" applyNumberFormat="1" applyFont="1" applyFill="1" applyBorder="1" applyAlignment="1">
      <alignment horizontal="center" vertical="top" wrapText="1"/>
    </xf>
    <xf numFmtId="2" fontId="4" fillId="0" borderId="34" xfId="0" applyNumberFormat="1" applyFont="1" applyFill="1" applyBorder="1" applyAlignment="1">
      <alignment horizontal="right" vertical="center" wrapText="1"/>
    </xf>
    <xf numFmtId="2" fontId="4" fillId="0" borderId="35" xfId="0" applyNumberFormat="1" applyFont="1" applyFill="1" applyBorder="1" applyAlignment="1">
      <alignment horizontal="right" vertical="top" wrapText="1"/>
    </xf>
    <xf numFmtId="2" fontId="21" fillId="0" borderId="15" xfId="0" applyNumberFormat="1" applyFont="1" applyBorder="1" applyAlignment="1">
      <alignment horizontal="right"/>
    </xf>
    <xf numFmtId="0" fontId="7" fillId="0" borderId="24" xfId="0" applyNumberFormat="1" applyFont="1" applyFill="1" applyBorder="1" applyAlignment="1">
      <alignment horizontal="center" wrapText="1"/>
    </xf>
    <xf numFmtId="0" fontId="7" fillId="0" borderId="36" xfId="0" applyNumberFormat="1" applyFont="1" applyFill="1" applyBorder="1" applyAlignment="1">
      <alignment horizontal="center" wrapText="1"/>
    </xf>
    <xf numFmtId="0" fontId="7" fillId="0" borderId="12" xfId="0" applyNumberFormat="1" applyFont="1" applyFill="1" applyBorder="1" applyAlignment="1">
      <alignment horizontal="center" wrapText="1"/>
    </xf>
    <xf numFmtId="0" fontId="4" fillId="0" borderId="32" xfId="0" applyNumberFormat="1" applyFont="1" applyFill="1" applyBorder="1" applyAlignment="1">
      <alignment horizontal="center" vertical="top" wrapText="1"/>
    </xf>
    <xf numFmtId="0" fontId="0" fillId="0" borderId="37" xfId="0" applyBorder="1" applyAlignment="1">
      <alignment/>
    </xf>
    <xf numFmtId="2" fontId="4" fillId="0" borderId="25" xfId="0" applyNumberFormat="1" applyFont="1" applyFill="1" applyBorder="1" applyAlignment="1">
      <alignment horizontal="center" vertical="top" wrapText="1"/>
    </xf>
    <xf numFmtId="2" fontId="4" fillId="0" borderId="38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2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top" wrapText="1"/>
    </xf>
    <xf numFmtId="0" fontId="2" fillId="0" borderId="36" xfId="0" applyFont="1" applyFill="1" applyBorder="1" applyAlignment="1">
      <alignment vertical="top" wrapText="1"/>
    </xf>
    <xf numFmtId="0" fontId="2" fillId="0" borderId="34" xfId="0" applyNumberFormat="1" applyFont="1" applyFill="1" applyBorder="1" applyAlignment="1">
      <alignment vertical="center" wrapText="1"/>
    </xf>
    <xf numFmtId="0" fontId="2" fillId="0" borderId="39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top" wrapText="1"/>
    </xf>
    <xf numFmtId="2" fontId="19" fillId="0" borderId="15" xfId="0" applyNumberFormat="1" applyFont="1" applyBorder="1" applyAlignment="1">
      <alignment/>
    </xf>
    <xf numFmtId="0" fontId="0" fillId="0" borderId="32" xfId="0" applyBorder="1" applyAlignment="1">
      <alignment horizontal="center"/>
    </xf>
    <xf numFmtId="2" fontId="4" fillId="0" borderId="39" xfId="0" applyNumberFormat="1" applyFont="1" applyFill="1" applyBorder="1" applyAlignment="1">
      <alignment horizontal="center" vertical="top" wrapText="1"/>
    </xf>
    <xf numFmtId="0" fontId="24" fillId="0" borderId="40" xfId="0" applyFont="1" applyFill="1" applyBorder="1" applyAlignment="1">
      <alignment/>
    </xf>
    <xf numFmtId="2" fontId="2" fillId="0" borderId="21" xfId="0" applyNumberFormat="1" applyFont="1" applyFill="1" applyBorder="1" applyAlignment="1">
      <alignment horizontal="right" vertical="top" wrapText="1"/>
    </xf>
    <xf numFmtId="0" fontId="0" fillId="14" borderId="0" xfId="0" applyFill="1" applyAlignment="1">
      <alignment/>
    </xf>
    <xf numFmtId="0" fontId="2" fillId="0" borderId="17" xfId="0" applyFont="1" applyFill="1" applyBorder="1" applyAlignment="1">
      <alignment vertical="top" wrapText="1"/>
    </xf>
    <xf numFmtId="0" fontId="2" fillId="0" borderId="40" xfId="0" applyNumberFormat="1" applyFont="1" applyFill="1" applyBorder="1" applyAlignment="1">
      <alignment horizontal="center" vertical="top" wrapText="1"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/>
    </xf>
    <xf numFmtId="0" fontId="2" fillId="14" borderId="2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0" fontId="2" fillId="0" borderId="42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top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2" fontId="0" fillId="0" borderId="21" xfId="0" applyNumberFormat="1" applyFill="1" applyBorder="1" applyAlignment="1">
      <alignment/>
    </xf>
    <xf numFmtId="0" fontId="2" fillId="0" borderId="44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32" xfId="0" applyFill="1" applyBorder="1" applyAlignment="1">
      <alignment/>
    </xf>
    <xf numFmtId="0" fontId="18" fillId="0" borderId="32" xfId="0" applyFont="1" applyBorder="1" applyAlignment="1">
      <alignment vertical="center"/>
    </xf>
    <xf numFmtId="0" fontId="0" fillId="0" borderId="32" xfId="0" applyBorder="1" applyAlignment="1">
      <alignment/>
    </xf>
    <xf numFmtId="2" fontId="2" fillId="0" borderId="45" xfId="0" applyNumberFormat="1" applyFont="1" applyFill="1" applyBorder="1" applyAlignment="1">
      <alignment horizontal="center" vertical="top" wrapText="1"/>
    </xf>
    <xf numFmtId="2" fontId="4" fillId="0" borderId="27" xfId="0" applyNumberFormat="1" applyFont="1" applyFill="1" applyBorder="1" applyAlignment="1">
      <alignment horizontal="center" vertical="top" wrapText="1"/>
    </xf>
    <xf numFmtId="2" fontId="2" fillId="0" borderId="46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top" wrapText="1"/>
    </xf>
    <xf numFmtId="0" fontId="2" fillId="0" borderId="36" xfId="0" applyNumberFormat="1" applyFont="1" applyFill="1" applyBorder="1" applyAlignment="1">
      <alignment horizontal="center" vertical="top" wrapText="1"/>
    </xf>
    <xf numFmtId="9" fontId="2" fillId="0" borderId="10" xfId="52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right" vertical="top" wrapText="1"/>
    </xf>
    <xf numFmtId="2" fontId="15" fillId="0" borderId="34" xfId="0" applyNumberFormat="1" applyFont="1" applyFill="1" applyBorder="1" applyAlignment="1">
      <alignment horizontal="center" vertical="center" wrapText="1"/>
    </xf>
    <xf numFmtId="2" fontId="15" fillId="0" borderId="25" xfId="0" applyNumberFormat="1" applyFont="1" applyFill="1" applyBorder="1" applyAlignment="1">
      <alignment horizontal="center" vertical="center" wrapText="1"/>
    </xf>
    <xf numFmtId="2" fontId="15" fillId="0" borderId="38" xfId="0" applyNumberFormat="1" applyFont="1" applyFill="1" applyBorder="1" applyAlignment="1">
      <alignment horizontal="center" vertical="center" wrapText="1"/>
    </xf>
    <xf numFmtId="2" fontId="15" fillId="0" borderId="35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right" vertical="center" wrapText="1"/>
    </xf>
    <xf numFmtId="0" fontId="18" fillId="0" borderId="13" xfId="0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vertical="center"/>
    </xf>
    <xf numFmtId="9" fontId="2" fillId="0" borderId="10" xfId="52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21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top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right" vertical="top" wrapText="1"/>
    </xf>
    <xf numFmtId="2" fontId="2" fillId="0" borderId="0" xfId="0" applyNumberFormat="1" applyFont="1" applyFill="1" applyBorder="1" applyAlignment="1">
      <alignment horizontal="right" vertical="top" wrapText="1"/>
    </xf>
    <xf numFmtId="2" fontId="2" fillId="0" borderId="30" xfId="0" applyNumberFormat="1" applyFont="1" applyFill="1" applyBorder="1" applyAlignment="1">
      <alignment horizontal="right" vertical="top" wrapText="1"/>
    </xf>
    <xf numFmtId="2" fontId="0" fillId="0" borderId="47" xfId="0" applyNumberFormat="1" applyFill="1" applyBorder="1" applyAlignment="1">
      <alignment/>
    </xf>
    <xf numFmtId="0" fontId="19" fillId="0" borderId="0" xfId="0" applyFont="1" applyAlignment="1">
      <alignment horizontal="center"/>
    </xf>
    <xf numFmtId="0" fontId="19" fillId="18" borderId="0" xfId="0" applyFont="1" applyFill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/>
    </xf>
    <xf numFmtId="170" fontId="24" fillId="0" borderId="0" xfId="0" applyNumberFormat="1" applyFont="1" applyAlignment="1">
      <alignment horizontal="center" vertical="center"/>
    </xf>
    <xf numFmtId="170" fontId="27" fillId="0" borderId="0" xfId="0" applyNumberFormat="1" applyFont="1" applyAlignment="1">
      <alignment/>
    </xf>
    <xf numFmtId="2" fontId="18" fillId="0" borderId="0" xfId="0" applyNumberFormat="1" applyFont="1" applyAlignment="1">
      <alignment vertical="center"/>
    </xf>
    <xf numFmtId="2" fontId="2" fillId="0" borderId="0" xfId="0" applyNumberFormat="1" applyFont="1" applyFill="1" applyBorder="1" applyAlignment="1">
      <alignment horizontal="left" vertical="top" wrapText="1"/>
    </xf>
    <xf numFmtId="2" fontId="26" fillId="0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right"/>
    </xf>
    <xf numFmtId="2" fontId="10" fillId="0" borderId="0" xfId="0" applyNumberFormat="1" applyFont="1" applyBorder="1" applyAlignment="1">
      <alignment horizontal="right" vertical="top" wrapText="1"/>
    </xf>
    <xf numFmtId="2" fontId="19" fillId="0" borderId="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/>
    </xf>
    <xf numFmtId="2" fontId="4" fillId="0" borderId="15" xfId="0" applyNumberFormat="1" applyFont="1" applyFill="1" applyBorder="1" applyAlignment="1">
      <alignment horizontal="right" vertical="top" wrapText="1"/>
    </xf>
    <xf numFmtId="2" fontId="18" fillId="0" borderId="14" xfId="0" applyNumberFormat="1" applyFont="1" applyBorder="1" applyAlignment="1">
      <alignment vertical="center"/>
    </xf>
    <xf numFmtId="2" fontId="2" fillId="0" borderId="0" xfId="0" applyNumberFormat="1" applyFont="1" applyFill="1" applyAlignment="1">
      <alignment horizontal="right" vertical="center" wrapText="1"/>
    </xf>
    <xf numFmtId="2" fontId="18" fillId="0" borderId="10" xfId="0" applyNumberFormat="1" applyFont="1" applyBorder="1" applyAlignment="1">
      <alignment vertical="center"/>
    </xf>
    <xf numFmtId="2" fontId="18" fillId="0" borderId="10" xfId="0" applyNumberFormat="1" applyFont="1" applyFill="1" applyBorder="1" applyAlignment="1">
      <alignment vertical="center"/>
    </xf>
    <xf numFmtId="2" fontId="18" fillId="0" borderId="11" xfId="0" applyNumberFormat="1" applyFont="1" applyFill="1" applyBorder="1" applyAlignment="1">
      <alignment vertical="center"/>
    </xf>
    <xf numFmtId="2" fontId="18" fillId="0" borderId="21" xfId="0" applyNumberFormat="1" applyFont="1" applyFill="1" applyBorder="1" applyAlignment="1">
      <alignment vertical="center"/>
    </xf>
    <xf numFmtId="2" fontId="18" fillId="0" borderId="14" xfId="0" applyNumberFormat="1" applyFont="1" applyFill="1" applyBorder="1" applyAlignment="1">
      <alignment vertical="center"/>
    </xf>
    <xf numFmtId="2" fontId="18" fillId="0" borderId="21" xfId="0" applyNumberFormat="1" applyFont="1" applyBorder="1" applyAlignment="1">
      <alignment vertical="center"/>
    </xf>
    <xf numFmtId="2" fontId="2" fillId="0" borderId="48" xfId="0" applyNumberFormat="1" applyFont="1" applyFill="1" applyBorder="1" applyAlignment="1">
      <alignment horizontal="center" vertical="top" wrapText="1"/>
    </xf>
    <xf numFmtId="0" fontId="28" fillId="0" borderId="0" xfId="0" applyFont="1" applyAlignment="1">
      <alignment/>
    </xf>
    <xf numFmtId="2" fontId="2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vertical="center"/>
    </xf>
    <xf numFmtId="2" fontId="18" fillId="0" borderId="30" xfId="0" applyNumberFormat="1" applyFont="1" applyBorder="1" applyAlignment="1">
      <alignment vertical="center"/>
    </xf>
    <xf numFmtId="2" fontId="2" fillId="0" borderId="24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2" fillId="0" borderId="30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 wrapText="1"/>
    </xf>
    <xf numFmtId="2" fontId="18" fillId="0" borderId="0" xfId="0" applyNumberFormat="1" applyFont="1" applyFill="1" applyAlignment="1">
      <alignment vertical="center" wrapText="1"/>
    </xf>
    <xf numFmtId="2" fontId="18" fillId="0" borderId="30" xfId="0" applyNumberFormat="1" applyFont="1" applyFill="1" applyBorder="1" applyAlignment="1">
      <alignment vertical="center"/>
    </xf>
    <xf numFmtId="2" fontId="18" fillId="0" borderId="0" xfId="0" applyNumberFormat="1" applyFont="1" applyFill="1" applyBorder="1" applyAlignment="1">
      <alignment vertical="center"/>
    </xf>
    <xf numFmtId="9" fontId="2" fillId="0" borderId="11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top" wrapText="1"/>
    </xf>
    <xf numFmtId="2" fontId="18" fillId="0" borderId="49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right" vertical="center" wrapText="1"/>
    </xf>
    <xf numFmtId="2" fontId="2" fillId="0" borderId="30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center"/>
    </xf>
    <xf numFmtId="0" fontId="2" fillId="0" borderId="31" xfId="0" applyFont="1" applyFill="1" applyBorder="1" applyAlignment="1">
      <alignment horizontal="left" vertical="center" wrapText="1"/>
    </xf>
    <xf numFmtId="0" fontId="10" fillId="0" borderId="32" xfId="0" applyFont="1" applyBorder="1" applyAlignment="1">
      <alignment horizontal="right" vertical="top" wrapText="1"/>
    </xf>
    <xf numFmtId="0" fontId="10" fillId="0" borderId="27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9" borderId="0" xfId="0" applyFill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 horizont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51" xfId="0" applyNumberFormat="1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 vertical="top" wrapText="1"/>
    </xf>
    <xf numFmtId="0" fontId="2" fillId="0" borderId="27" xfId="0" applyFont="1" applyFill="1" applyBorder="1" applyAlignment="1">
      <alignment horizontal="right" vertical="top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19" fillId="0" borderId="32" xfId="0" applyFont="1" applyFill="1" applyBorder="1" applyAlignment="1">
      <alignment horizontal="right"/>
    </xf>
    <xf numFmtId="0" fontId="19" fillId="0" borderId="27" xfId="0" applyFont="1" applyFill="1" applyBorder="1" applyAlignment="1">
      <alignment horizontal="right"/>
    </xf>
    <xf numFmtId="0" fontId="9" fillId="0" borderId="5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2" fillId="0" borderId="57" xfId="0" applyNumberFormat="1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right"/>
    </xf>
    <xf numFmtId="0" fontId="20" fillId="0" borderId="27" xfId="0" applyFont="1" applyFill="1" applyBorder="1" applyAlignment="1">
      <alignment horizontal="right"/>
    </xf>
    <xf numFmtId="0" fontId="19" fillId="0" borderId="49" xfId="0" applyFont="1" applyBorder="1" applyAlignment="1">
      <alignment horizontal="center"/>
    </xf>
    <xf numFmtId="0" fontId="15" fillId="0" borderId="58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right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3"/>
  <sheetViews>
    <sheetView tabSelected="1" zoomScalePageLayoutView="0" workbookViewId="0" topLeftCell="A199">
      <selection activeCell="K214" sqref="K214"/>
    </sheetView>
  </sheetViews>
  <sheetFormatPr defaultColWidth="9.140625" defaultRowHeight="15"/>
  <cols>
    <col min="1" max="1" width="3.00390625" style="0" customWidth="1"/>
    <col min="2" max="2" width="4.8515625" style="42" customWidth="1"/>
    <col min="3" max="3" width="45.00390625" style="0" customWidth="1"/>
    <col min="4" max="4" width="9.7109375" style="0" customWidth="1"/>
    <col min="5" max="5" width="12.28125" style="0" customWidth="1"/>
    <col min="6" max="6" width="13.00390625" style="43" customWidth="1"/>
    <col min="7" max="7" width="12.421875" style="0" customWidth="1"/>
    <col min="8" max="8" width="11.57421875" style="0" customWidth="1"/>
    <col min="9" max="9" width="12.140625" style="0" customWidth="1"/>
    <col min="10" max="10" width="18.00390625" style="0" customWidth="1"/>
    <col min="11" max="11" width="22.00390625" style="222" customWidth="1"/>
  </cols>
  <sheetData>
    <row r="1" spans="2:10" ht="32.25" customHeight="1">
      <c r="B1" s="36"/>
      <c r="C1" s="323" t="s">
        <v>354</v>
      </c>
      <c r="D1" s="324"/>
      <c r="E1" s="324"/>
      <c r="F1" s="324"/>
      <c r="G1" s="324"/>
      <c r="H1" s="324"/>
      <c r="I1" s="324"/>
      <c r="J1" s="324"/>
    </row>
    <row r="2" spans="2:10" ht="13.5" customHeight="1">
      <c r="B2" s="36"/>
      <c r="C2" s="177"/>
      <c r="D2" s="177"/>
      <c r="E2" s="177"/>
      <c r="F2" s="177"/>
      <c r="G2" s="177"/>
      <c r="H2" s="177"/>
      <c r="I2" s="177"/>
      <c r="J2" s="177"/>
    </row>
    <row r="3" spans="2:8" ht="20.25" customHeight="1">
      <c r="B3" s="275" t="s">
        <v>0</v>
      </c>
      <c r="C3" s="275"/>
      <c r="D3" s="275"/>
      <c r="E3" s="275"/>
      <c r="H3" s="8"/>
    </row>
    <row r="4" spans="1:11" ht="15.75" customHeight="1">
      <c r="A4" s="1"/>
      <c r="B4" s="311" t="s">
        <v>55</v>
      </c>
      <c r="C4" s="311"/>
      <c r="D4" s="311"/>
      <c r="E4" s="311"/>
      <c r="K4" s="279" t="s">
        <v>353</v>
      </c>
    </row>
    <row r="5" spans="1:14" ht="15">
      <c r="A5" s="33"/>
      <c r="B5" s="37"/>
      <c r="C5" s="2"/>
      <c r="D5" s="2"/>
      <c r="E5" s="2"/>
      <c r="K5" s="279" t="s">
        <v>355</v>
      </c>
      <c r="N5" s="1"/>
    </row>
    <row r="6" spans="1:14" ht="15" customHeight="1">
      <c r="A6" s="3"/>
      <c r="B6" s="298" t="s">
        <v>1</v>
      </c>
      <c r="C6" s="294" t="s">
        <v>2</v>
      </c>
      <c r="D6" s="294" t="s">
        <v>3</v>
      </c>
      <c r="E6" s="294" t="s">
        <v>4</v>
      </c>
      <c r="F6" s="300" t="s">
        <v>72</v>
      </c>
      <c r="G6" s="294" t="s">
        <v>39</v>
      </c>
      <c r="H6" s="236" t="s">
        <v>40</v>
      </c>
      <c r="I6" s="312" t="s">
        <v>61</v>
      </c>
      <c r="J6" s="309" t="s">
        <v>42</v>
      </c>
      <c r="K6" s="328">
        <v>1</v>
      </c>
      <c r="N6" s="1"/>
    </row>
    <row r="7" spans="1:11" ht="32.25" customHeight="1">
      <c r="A7" s="3"/>
      <c r="B7" s="299"/>
      <c r="C7" s="295"/>
      <c r="D7" s="295"/>
      <c r="E7" s="295"/>
      <c r="F7" s="300"/>
      <c r="G7" s="295"/>
      <c r="H7" s="10" t="s">
        <v>41</v>
      </c>
      <c r="I7" s="313"/>
      <c r="J7" s="310"/>
      <c r="K7" s="328"/>
    </row>
    <row r="8" spans="1:24" ht="19.5" customHeight="1">
      <c r="A8" s="4"/>
      <c r="B8" s="39">
        <v>1</v>
      </c>
      <c r="C8" s="6" t="s">
        <v>7</v>
      </c>
      <c r="D8" s="5" t="s">
        <v>6</v>
      </c>
      <c r="E8" s="7">
        <v>400</v>
      </c>
      <c r="F8" s="20"/>
      <c r="G8" s="25">
        <f aca="true" t="shared" si="0" ref="G8:G18">E8*F8</f>
        <v>0</v>
      </c>
      <c r="H8" s="26">
        <v>0.05</v>
      </c>
      <c r="I8" s="25">
        <f>(F8*H8)+F8</f>
        <v>0</v>
      </c>
      <c r="J8" s="97">
        <f aca="true" t="shared" si="1" ref="J8:J18">E8*I8</f>
        <v>0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12" ht="19.5" customHeight="1">
      <c r="A9" s="4"/>
      <c r="B9" s="39">
        <v>2</v>
      </c>
      <c r="C9" s="6" t="s">
        <v>73</v>
      </c>
      <c r="D9" s="5" t="s">
        <v>6</v>
      </c>
      <c r="E9" s="7">
        <v>30</v>
      </c>
      <c r="F9" s="20"/>
      <c r="G9" s="25">
        <f t="shared" si="0"/>
        <v>0</v>
      </c>
      <c r="H9" s="26">
        <v>0.05</v>
      </c>
      <c r="I9" s="25">
        <f aca="true" t="shared" si="2" ref="I9:I18">(F9*H9)+F9</f>
        <v>0</v>
      </c>
      <c r="J9" s="97">
        <f t="shared" si="1"/>
        <v>0</v>
      </c>
      <c r="L9" s="35"/>
    </row>
    <row r="10" spans="1:12" ht="19.5" customHeight="1">
      <c r="A10" s="4"/>
      <c r="B10" s="39">
        <v>3</v>
      </c>
      <c r="C10" s="6" t="s">
        <v>319</v>
      </c>
      <c r="D10" s="5" t="s">
        <v>6</v>
      </c>
      <c r="E10" s="7">
        <v>60</v>
      </c>
      <c r="F10" s="20"/>
      <c r="G10" s="25">
        <f t="shared" si="0"/>
        <v>0</v>
      </c>
      <c r="H10" s="26">
        <v>0.05</v>
      </c>
      <c r="I10" s="25">
        <f t="shared" si="2"/>
        <v>0</v>
      </c>
      <c r="J10" s="97">
        <f t="shared" si="1"/>
        <v>0</v>
      </c>
      <c r="K10" s="223" t="s">
        <v>309</v>
      </c>
      <c r="L10" s="35"/>
    </row>
    <row r="11" spans="1:12" ht="19.5" customHeight="1">
      <c r="A11" s="4"/>
      <c r="B11" s="39">
        <v>4</v>
      </c>
      <c r="C11" s="6" t="s">
        <v>44</v>
      </c>
      <c r="D11" s="5" t="s">
        <v>6</v>
      </c>
      <c r="E11" s="7">
        <v>100</v>
      </c>
      <c r="F11" s="20"/>
      <c r="G11" s="25">
        <f t="shared" si="0"/>
        <v>0</v>
      </c>
      <c r="H11" s="26">
        <v>0.05</v>
      </c>
      <c r="I11" s="25">
        <f t="shared" si="2"/>
        <v>0</v>
      </c>
      <c r="J11" s="97">
        <f t="shared" si="1"/>
        <v>0</v>
      </c>
      <c r="L11" s="35"/>
    </row>
    <row r="12" spans="1:12" ht="19.5" customHeight="1">
      <c r="A12" s="4"/>
      <c r="B12" s="39">
        <v>5</v>
      </c>
      <c r="C12" s="6" t="s">
        <v>74</v>
      </c>
      <c r="D12" s="5" t="s">
        <v>6</v>
      </c>
      <c r="E12" s="7">
        <v>80</v>
      </c>
      <c r="F12" s="20"/>
      <c r="G12" s="25">
        <f t="shared" si="0"/>
        <v>0</v>
      </c>
      <c r="H12" s="26">
        <v>0.05</v>
      </c>
      <c r="I12" s="25">
        <f t="shared" si="2"/>
        <v>0</v>
      </c>
      <c r="J12" s="97">
        <f t="shared" si="1"/>
        <v>0</v>
      </c>
      <c r="L12" s="35"/>
    </row>
    <row r="13" spans="1:12" ht="19.5" customHeight="1">
      <c r="A13" s="4"/>
      <c r="B13" s="39">
        <v>6</v>
      </c>
      <c r="C13" s="6" t="s">
        <v>8</v>
      </c>
      <c r="D13" s="5" t="s">
        <v>6</v>
      </c>
      <c r="E13" s="7">
        <v>80</v>
      </c>
      <c r="F13" s="20"/>
      <c r="G13" s="25">
        <f t="shared" si="0"/>
        <v>0</v>
      </c>
      <c r="H13" s="26">
        <v>0.05</v>
      </c>
      <c r="I13" s="25">
        <f t="shared" si="2"/>
        <v>0</v>
      </c>
      <c r="J13" s="97">
        <f t="shared" si="1"/>
        <v>0</v>
      </c>
      <c r="L13" s="35"/>
    </row>
    <row r="14" spans="1:12" ht="19.5" customHeight="1">
      <c r="A14" s="4"/>
      <c r="B14" s="39">
        <v>7</v>
      </c>
      <c r="C14" s="6" t="s">
        <v>320</v>
      </c>
      <c r="D14" s="5" t="s">
        <v>6</v>
      </c>
      <c r="E14" s="7">
        <v>20</v>
      </c>
      <c r="F14" s="20"/>
      <c r="G14" s="25">
        <f t="shared" si="0"/>
        <v>0</v>
      </c>
      <c r="H14" s="26">
        <v>0.05</v>
      </c>
      <c r="I14" s="25">
        <f t="shared" si="2"/>
        <v>0</v>
      </c>
      <c r="J14" s="97">
        <f t="shared" si="1"/>
        <v>0</v>
      </c>
      <c r="L14" s="35"/>
    </row>
    <row r="15" spans="1:12" ht="19.5" customHeight="1">
      <c r="A15" s="4"/>
      <c r="B15" s="39">
        <v>8</v>
      </c>
      <c r="C15" s="6" t="s">
        <v>340</v>
      </c>
      <c r="D15" s="5" t="s">
        <v>6</v>
      </c>
      <c r="E15" s="7">
        <v>30</v>
      </c>
      <c r="F15" s="20"/>
      <c r="G15" s="25">
        <f t="shared" si="0"/>
        <v>0</v>
      </c>
      <c r="H15" s="26">
        <v>0.05</v>
      </c>
      <c r="I15" s="25">
        <f t="shared" si="2"/>
        <v>0</v>
      </c>
      <c r="J15" s="97">
        <f t="shared" si="1"/>
        <v>0</v>
      </c>
      <c r="L15" s="35"/>
    </row>
    <row r="16" spans="1:12" ht="19.5" customHeight="1">
      <c r="A16" s="4"/>
      <c r="B16" s="39">
        <v>9</v>
      </c>
      <c r="C16" s="6" t="s">
        <v>56</v>
      </c>
      <c r="D16" s="5" t="s">
        <v>6</v>
      </c>
      <c r="E16" s="7">
        <v>30</v>
      </c>
      <c r="F16" s="20"/>
      <c r="G16" s="25">
        <f t="shared" si="0"/>
        <v>0</v>
      </c>
      <c r="H16" s="26">
        <v>0.05</v>
      </c>
      <c r="I16" s="25">
        <f t="shared" si="2"/>
        <v>0</v>
      </c>
      <c r="J16" s="97">
        <f t="shared" si="1"/>
        <v>0</v>
      </c>
      <c r="L16" s="35"/>
    </row>
    <row r="17" spans="1:12" ht="19.5" customHeight="1">
      <c r="A17" s="4"/>
      <c r="B17" s="39">
        <v>10</v>
      </c>
      <c r="C17" s="6" t="s">
        <v>59</v>
      </c>
      <c r="D17" s="5" t="s">
        <v>6</v>
      </c>
      <c r="E17" s="7">
        <v>80</v>
      </c>
      <c r="F17" s="20"/>
      <c r="G17" s="25">
        <f t="shared" si="0"/>
        <v>0</v>
      </c>
      <c r="H17" s="26">
        <v>0.05</v>
      </c>
      <c r="I17" s="25">
        <f t="shared" si="2"/>
        <v>0</v>
      </c>
      <c r="J17" s="97">
        <f t="shared" si="1"/>
        <v>0</v>
      </c>
      <c r="L17" s="35"/>
    </row>
    <row r="18" spans="1:12" ht="19.5" customHeight="1" thickBot="1">
      <c r="A18" s="4"/>
      <c r="B18" s="39">
        <v>11</v>
      </c>
      <c r="C18" s="54" t="s">
        <v>57</v>
      </c>
      <c r="D18" s="55" t="s">
        <v>6</v>
      </c>
      <c r="E18" s="56">
        <v>15</v>
      </c>
      <c r="F18" s="60"/>
      <c r="G18" s="57">
        <f t="shared" si="0"/>
        <v>0</v>
      </c>
      <c r="H18" s="61">
        <v>0.05</v>
      </c>
      <c r="I18" s="25">
        <f t="shared" si="2"/>
        <v>0</v>
      </c>
      <c r="J18" s="97">
        <f t="shared" si="1"/>
        <v>0</v>
      </c>
      <c r="L18" s="35"/>
    </row>
    <row r="19" spans="1:10" ht="19.5" customHeight="1" thickBot="1">
      <c r="A19" s="4"/>
      <c r="B19" s="176"/>
      <c r="C19" s="303" t="s">
        <v>46</v>
      </c>
      <c r="D19" s="303"/>
      <c r="E19" s="303"/>
      <c r="F19" s="303"/>
      <c r="G19" s="303"/>
      <c r="H19" s="303"/>
      <c r="I19" s="304"/>
      <c r="J19" s="238">
        <f>SUM(J8:J18)</f>
        <v>0</v>
      </c>
    </row>
    <row r="20" spans="1:16" ht="15">
      <c r="A20" s="62"/>
      <c r="B20" s="73"/>
      <c r="C20" s="74" t="s">
        <v>58</v>
      </c>
      <c r="D20" s="2"/>
      <c r="F20" s="2" t="s">
        <v>316</v>
      </c>
      <c r="G20" s="34">
        <f>SUM(G8:G18)</f>
        <v>0</v>
      </c>
      <c r="H20" s="29"/>
      <c r="I20" s="28"/>
      <c r="J20" s="30"/>
      <c r="L20" s="1"/>
      <c r="M20" s="1"/>
      <c r="N20" s="1"/>
      <c r="O20" s="1"/>
      <c r="P20" s="1"/>
    </row>
    <row r="21" spans="1:16" ht="15">
      <c r="A21" s="1"/>
      <c r="B21" s="50"/>
      <c r="C21" s="51"/>
      <c r="D21" s="2"/>
      <c r="E21" s="2"/>
      <c r="F21" s="34"/>
      <c r="G21" s="28"/>
      <c r="H21" s="29"/>
      <c r="I21" s="28"/>
      <c r="J21" s="30"/>
      <c r="L21" s="1"/>
      <c r="M21" s="1"/>
      <c r="N21" s="1"/>
      <c r="O21" s="1"/>
      <c r="P21" s="1"/>
    </row>
    <row r="22" spans="1:16" ht="17.25">
      <c r="A22" s="1"/>
      <c r="B22" s="50"/>
      <c r="C22" s="49"/>
      <c r="D22" s="49"/>
      <c r="E22" s="49"/>
      <c r="F22" s="44"/>
      <c r="G22" s="31"/>
      <c r="H22" s="29"/>
      <c r="I22" s="28"/>
      <c r="J22" s="30"/>
      <c r="L22" s="1"/>
      <c r="M22" s="1"/>
      <c r="N22" s="1"/>
      <c r="O22" s="1"/>
      <c r="P22" s="1"/>
    </row>
    <row r="23" spans="2:10" ht="19.5" customHeight="1">
      <c r="B23" s="271" t="s">
        <v>0</v>
      </c>
      <c r="C23" s="271"/>
      <c r="D23" s="271"/>
      <c r="E23" s="271"/>
      <c r="F23" s="34"/>
      <c r="G23" s="28"/>
      <c r="H23" s="29"/>
      <c r="I23" s="28"/>
      <c r="J23" s="30"/>
    </row>
    <row r="24" spans="2:10" ht="11.25" customHeight="1">
      <c r="B24" s="71"/>
      <c r="C24" s="71"/>
      <c r="D24" s="71"/>
      <c r="E24" s="71"/>
      <c r="F24" s="34"/>
      <c r="G24" s="28"/>
      <c r="H24" s="29"/>
      <c r="I24" s="28"/>
      <c r="J24" s="30"/>
    </row>
    <row r="25" spans="2:10" ht="18" customHeight="1">
      <c r="B25" s="297" t="s">
        <v>9</v>
      </c>
      <c r="C25" s="297"/>
      <c r="D25" s="297"/>
      <c r="E25" s="8"/>
      <c r="F25" s="34"/>
      <c r="G25" s="28"/>
      <c r="H25" s="29"/>
      <c r="I25" s="28"/>
      <c r="J25" s="30"/>
    </row>
    <row r="26" spans="1:10" ht="18" customHeight="1">
      <c r="A26" s="33"/>
      <c r="B26" s="76"/>
      <c r="C26" s="72"/>
      <c r="D26" s="9"/>
      <c r="E26" s="8"/>
      <c r="F26" s="34"/>
      <c r="G26" s="28"/>
      <c r="H26" s="29"/>
      <c r="I26" s="28"/>
      <c r="J26" s="30"/>
    </row>
    <row r="27" spans="1:11" ht="15">
      <c r="A27" s="19"/>
      <c r="B27" s="298" t="s">
        <v>1</v>
      </c>
      <c r="C27" s="294" t="s">
        <v>2</v>
      </c>
      <c r="D27" s="301" t="s">
        <v>3</v>
      </c>
      <c r="E27" s="301" t="s">
        <v>4</v>
      </c>
      <c r="F27" s="300" t="s">
        <v>72</v>
      </c>
      <c r="G27" s="294" t="s">
        <v>39</v>
      </c>
      <c r="H27" s="237" t="s">
        <v>40</v>
      </c>
      <c r="I27" s="312" t="s">
        <v>60</v>
      </c>
      <c r="J27" s="309" t="s">
        <v>42</v>
      </c>
      <c r="K27" s="328">
        <v>1</v>
      </c>
    </row>
    <row r="28" spans="1:11" ht="24.75" customHeight="1">
      <c r="A28" s="19"/>
      <c r="B28" s="299"/>
      <c r="C28" s="295"/>
      <c r="D28" s="302"/>
      <c r="E28" s="302"/>
      <c r="F28" s="300"/>
      <c r="G28" s="295"/>
      <c r="H28" s="10" t="s">
        <v>41</v>
      </c>
      <c r="I28" s="313"/>
      <c r="J28" s="310"/>
      <c r="K28" s="328"/>
    </row>
    <row r="29" spans="2:12" ht="28.5" customHeight="1">
      <c r="B29" s="41" t="s">
        <v>5</v>
      </c>
      <c r="C29" s="102" t="s">
        <v>10</v>
      </c>
      <c r="D29" s="10" t="s">
        <v>6</v>
      </c>
      <c r="E29" s="12">
        <v>280</v>
      </c>
      <c r="F29" s="249"/>
      <c r="G29" s="100">
        <f>E29*F29</f>
        <v>0</v>
      </c>
      <c r="H29" s="211">
        <v>0.05</v>
      </c>
      <c r="I29" s="100">
        <f>(F29*H29)+F29</f>
        <v>0</v>
      </c>
      <c r="J29" s="101">
        <f aca="true" t="shared" si="3" ref="J29:J39">E29*I29</f>
        <v>0</v>
      </c>
      <c r="L29" s="35"/>
    </row>
    <row r="30" spans="1:12" ht="19.5" customHeight="1">
      <c r="A30" s="1"/>
      <c r="B30" s="41" t="s">
        <v>75</v>
      </c>
      <c r="C30" s="6" t="s">
        <v>62</v>
      </c>
      <c r="D30" s="5" t="s">
        <v>6</v>
      </c>
      <c r="E30" s="7">
        <v>150</v>
      </c>
      <c r="F30" s="250"/>
      <c r="G30" s="25">
        <f>E30*F30</f>
        <v>0</v>
      </c>
      <c r="H30" s="26">
        <v>0.05</v>
      </c>
      <c r="I30" s="25">
        <f aca="true" t="shared" si="4" ref="I30:I39">(F30*H30)+F30</f>
        <v>0</v>
      </c>
      <c r="J30" s="97">
        <f t="shared" si="3"/>
        <v>0</v>
      </c>
      <c r="L30" s="35"/>
    </row>
    <row r="31" spans="1:12" ht="19.5" customHeight="1">
      <c r="A31" s="1"/>
      <c r="B31" s="41" t="s">
        <v>76</v>
      </c>
      <c r="C31" s="6" t="s">
        <v>63</v>
      </c>
      <c r="D31" s="5" t="s">
        <v>6</v>
      </c>
      <c r="E31" s="7">
        <v>100</v>
      </c>
      <c r="F31" s="250"/>
      <c r="G31" s="25">
        <f>E31*F31</f>
        <v>0</v>
      </c>
      <c r="H31" s="26">
        <v>0.05</v>
      </c>
      <c r="I31" s="25">
        <f t="shared" si="4"/>
        <v>0</v>
      </c>
      <c r="J31" s="97">
        <f t="shared" si="3"/>
        <v>0</v>
      </c>
      <c r="L31" s="35"/>
    </row>
    <row r="32" spans="1:12" ht="19.5" customHeight="1">
      <c r="A32" s="1"/>
      <c r="B32" s="41" t="s">
        <v>77</v>
      </c>
      <c r="C32" s="6" t="s">
        <v>64</v>
      </c>
      <c r="D32" s="5" t="s">
        <v>6</v>
      </c>
      <c r="E32" s="7">
        <v>250</v>
      </c>
      <c r="F32" s="250"/>
      <c r="G32" s="25">
        <f>E32*F32</f>
        <v>0</v>
      </c>
      <c r="H32" s="26">
        <v>0.05</v>
      </c>
      <c r="I32" s="25">
        <f t="shared" si="4"/>
        <v>0</v>
      </c>
      <c r="J32" s="97">
        <f t="shared" si="3"/>
        <v>0</v>
      </c>
      <c r="L32" s="35"/>
    </row>
    <row r="33" spans="1:12" ht="19.5" customHeight="1">
      <c r="A33" s="1"/>
      <c r="B33" s="41" t="s">
        <v>78</v>
      </c>
      <c r="C33" s="6" t="s">
        <v>65</v>
      </c>
      <c r="D33" s="5" t="s">
        <v>6</v>
      </c>
      <c r="E33" s="7">
        <v>40</v>
      </c>
      <c r="F33" s="20"/>
      <c r="G33" s="25">
        <f>E33*F33</f>
        <v>0</v>
      </c>
      <c r="H33" s="26">
        <v>0.05</v>
      </c>
      <c r="I33" s="25">
        <f t="shared" si="4"/>
        <v>0</v>
      </c>
      <c r="J33" s="97">
        <f t="shared" si="3"/>
        <v>0</v>
      </c>
      <c r="K33" s="223" t="s">
        <v>310</v>
      </c>
      <c r="L33" s="35"/>
    </row>
    <row r="34" spans="1:12" ht="19.5" customHeight="1">
      <c r="A34" s="1"/>
      <c r="B34" s="41" t="s">
        <v>79</v>
      </c>
      <c r="C34" s="6" t="s">
        <v>66</v>
      </c>
      <c r="D34" s="5" t="s">
        <v>6</v>
      </c>
      <c r="E34" s="7">
        <v>250</v>
      </c>
      <c r="F34" s="20"/>
      <c r="G34" s="25">
        <f aca="true" t="shared" si="5" ref="G34:G39">E34*F34</f>
        <v>0</v>
      </c>
      <c r="H34" s="26">
        <v>0.05</v>
      </c>
      <c r="I34" s="25">
        <f t="shared" si="4"/>
        <v>0</v>
      </c>
      <c r="J34" s="97">
        <f t="shared" si="3"/>
        <v>0</v>
      </c>
      <c r="L34" s="35"/>
    </row>
    <row r="35" spans="1:12" ht="19.5" customHeight="1">
      <c r="A35" s="1"/>
      <c r="B35" s="41" t="s">
        <v>80</v>
      </c>
      <c r="C35" s="54" t="s">
        <v>67</v>
      </c>
      <c r="D35" s="5" t="s">
        <v>6</v>
      </c>
      <c r="E35" s="56">
        <v>100</v>
      </c>
      <c r="F35" s="60"/>
      <c r="G35" s="25">
        <f t="shared" si="5"/>
        <v>0</v>
      </c>
      <c r="H35" s="26">
        <v>0.05</v>
      </c>
      <c r="I35" s="25">
        <f t="shared" si="4"/>
        <v>0</v>
      </c>
      <c r="J35" s="97">
        <f t="shared" si="3"/>
        <v>0</v>
      </c>
      <c r="L35" s="35"/>
    </row>
    <row r="36" spans="1:12" ht="19.5" customHeight="1">
      <c r="A36" s="1"/>
      <c r="B36" s="41" t="s">
        <v>81</v>
      </c>
      <c r="C36" s="54" t="s">
        <v>68</v>
      </c>
      <c r="D36" s="5" t="s">
        <v>6</v>
      </c>
      <c r="E36" s="56">
        <v>30</v>
      </c>
      <c r="F36" s="60"/>
      <c r="G36" s="25">
        <f t="shared" si="5"/>
        <v>0</v>
      </c>
      <c r="H36" s="26">
        <v>0.05</v>
      </c>
      <c r="I36" s="25">
        <f t="shared" si="4"/>
        <v>0</v>
      </c>
      <c r="J36" s="97">
        <f t="shared" si="3"/>
        <v>0</v>
      </c>
      <c r="L36" s="35"/>
    </row>
    <row r="37" spans="1:12" ht="19.5" customHeight="1">
      <c r="A37" s="1"/>
      <c r="B37" s="41" t="s">
        <v>82</v>
      </c>
      <c r="C37" s="54" t="s">
        <v>69</v>
      </c>
      <c r="D37" s="5" t="s">
        <v>6</v>
      </c>
      <c r="E37" s="56">
        <v>60</v>
      </c>
      <c r="F37" s="60"/>
      <c r="G37" s="25">
        <f t="shared" si="5"/>
        <v>0</v>
      </c>
      <c r="H37" s="26">
        <v>0.05</v>
      </c>
      <c r="I37" s="25">
        <f t="shared" si="4"/>
        <v>0</v>
      </c>
      <c r="J37" s="97">
        <f t="shared" si="3"/>
        <v>0</v>
      </c>
      <c r="L37" s="35"/>
    </row>
    <row r="38" spans="1:12" ht="19.5" customHeight="1">
      <c r="A38" s="1"/>
      <c r="B38" s="41" t="s">
        <v>83</v>
      </c>
      <c r="C38" s="54" t="s">
        <v>70</v>
      </c>
      <c r="D38" s="5" t="s">
        <v>6</v>
      </c>
      <c r="E38" s="56">
        <v>50</v>
      </c>
      <c r="F38" s="60"/>
      <c r="G38" s="25">
        <f t="shared" si="5"/>
        <v>0</v>
      </c>
      <c r="H38" s="26">
        <v>0.05</v>
      </c>
      <c r="I38" s="25">
        <f t="shared" si="4"/>
        <v>0</v>
      </c>
      <c r="J38" s="97">
        <f t="shared" si="3"/>
        <v>0</v>
      </c>
      <c r="L38" s="35"/>
    </row>
    <row r="39" spans="1:12" ht="19.5" customHeight="1" thickBot="1">
      <c r="A39" s="1"/>
      <c r="B39" s="41" t="s">
        <v>84</v>
      </c>
      <c r="C39" s="54" t="s">
        <v>321</v>
      </c>
      <c r="D39" s="5" t="s">
        <v>6</v>
      </c>
      <c r="E39" s="56">
        <v>180</v>
      </c>
      <c r="F39" s="239"/>
      <c r="G39" s="25">
        <f t="shared" si="5"/>
        <v>0</v>
      </c>
      <c r="H39" s="58">
        <v>0.05</v>
      </c>
      <c r="I39" s="25">
        <f t="shared" si="4"/>
        <v>0</v>
      </c>
      <c r="J39" s="97">
        <f t="shared" si="3"/>
        <v>0</v>
      </c>
      <c r="L39" s="35"/>
    </row>
    <row r="40" spans="1:10" ht="19.5" customHeight="1" thickBot="1">
      <c r="A40" s="1"/>
      <c r="B40" s="75"/>
      <c r="C40" s="305" t="s">
        <v>47</v>
      </c>
      <c r="D40" s="305"/>
      <c r="E40" s="305"/>
      <c r="F40" s="305"/>
      <c r="G40" s="305"/>
      <c r="H40" s="305"/>
      <c r="I40" s="306"/>
      <c r="J40" s="99">
        <f>SUM(J29:J39)</f>
        <v>0</v>
      </c>
    </row>
    <row r="41" spans="1:10" ht="15">
      <c r="A41" s="1"/>
      <c r="B41" s="52"/>
      <c r="C41" s="59" t="s">
        <v>58</v>
      </c>
      <c r="D41" s="53"/>
      <c r="F41" s="2" t="s">
        <v>316</v>
      </c>
      <c r="G41" s="235">
        <f>SUM(G29:G39)</f>
        <v>0</v>
      </c>
      <c r="H41" s="53"/>
      <c r="I41" s="53"/>
      <c r="J41" s="1"/>
    </row>
    <row r="42" spans="1:10" ht="14.25">
      <c r="A42" s="1"/>
      <c r="B42" s="52"/>
      <c r="C42" s="53"/>
      <c r="D42" s="53"/>
      <c r="E42" s="53"/>
      <c r="F42" s="53"/>
      <c r="G42" s="53"/>
      <c r="H42" s="53"/>
      <c r="I42" s="53"/>
      <c r="J42" s="1"/>
    </row>
    <row r="43" spans="1:5" ht="17.25">
      <c r="A43" s="1"/>
      <c r="B43" s="52"/>
      <c r="C43" s="49"/>
      <c r="D43" s="49"/>
      <c r="E43" s="49"/>
    </row>
    <row r="44" spans="2:9" ht="23.25" customHeight="1">
      <c r="B44" s="271" t="s">
        <v>0</v>
      </c>
      <c r="C44" s="271"/>
      <c r="D44" s="271"/>
      <c r="E44" s="16"/>
      <c r="I44" s="1"/>
    </row>
    <row r="45" spans="2:9" ht="18.75" customHeight="1">
      <c r="B45" s="274" t="s">
        <v>11</v>
      </c>
      <c r="C45" s="274"/>
      <c r="D45" s="9"/>
      <c r="E45" s="11"/>
      <c r="I45" s="1"/>
    </row>
    <row r="46" spans="1:9" ht="18.75" customHeight="1" thickBot="1">
      <c r="A46" s="276"/>
      <c r="B46" s="276"/>
      <c r="C46" s="72"/>
      <c r="D46" s="9"/>
      <c r="E46" s="11"/>
      <c r="I46" s="95"/>
    </row>
    <row r="47" spans="2:11" ht="14.25" customHeight="1">
      <c r="B47" s="286" t="s">
        <v>1</v>
      </c>
      <c r="C47" s="307" t="s">
        <v>2</v>
      </c>
      <c r="D47" s="307" t="s">
        <v>3</v>
      </c>
      <c r="E47" s="307" t="s">
        <v>4</v>
      </c>
      <c r="F47" s="292" t="s">
        <v>72</v>
      </c>
      <c r="G47" s="281" t="s">
        <v>39</v>
      </c>
      <c r="H47" s="178" t="s">
        <v>40</v>
      </c>
      <c r="I47" s="283" t="s">
        <v>61</v>
      </c>
      <c r="J47" s="329" t="s">
        <v>42</v>
      </c>
      <c r="K47" s="280">
        <v>1</v>
      </c>
    </row>
    <row r="48" spans="2:11" ht="27" customHeight="1" thickBot="1">
      <c r="B48" s="287"/>
      <c r="C48" s="308"/>
      <c r="D48" s="308"/>
      <c r="E48" s="308"/>
      <c r="F48" s="293"/>
      <c r="G48" s="282"/>
      <c r="H48" s="81" t="s">
        <v>41</v>
      </c>
      <c r="I48" s="284"/>
      <c r="J48" s="330"/>
      <c r="K48" s="280"/>
    </row>
    <row r="49" spans="2:10" ht="26.25" customHeight="1">
      <c r="B49" s="38" t="s">
        <v>5</v>
      </c>
      <c r="C49" s="102" t="s">
        <v>322</v>
      </c>
      <c r="D49" s="17" t="s">
        <v>6</v>
      </c>
      <c r="E49" s="181">
        <v>20</v>
      </c>
      <c r="F49" s="77"/>
      <c r="G49" s="103">
        <f aca="true" t="shared" si="6" ref="G49:G62">E49*F49</f>
        <v>0</v>
      </c>
      <c r="H49" s="104">
        <v>0.05</v>
      </c>
      <c r="I49" s="103">
        <f>(F49*H49)+F49</f>
        <v>0</v>
      </c>
      <c r="J49" s="105">
        <f aca="true" t="shared" si="7" ref="J49:J62">E49*I49</f>
        <v>0</v>
      </c>
    </row>
    <row r="50" spans="2:10" ht="19.5" customHeight="1">
      <c r="B50" s="41" t="s">
        <v>75</v>
      </c>
      <c r="C50" s="92" t="s">
        <v>71</v>
      </c>
      <c r="D50" s="5" t="s">
        <v>6</v>
      </c>
      <c r="E50" s="12">
        <v>10</v>
      </c>
      <c r="F50" s="45"/>
      <c r="G50" s="25">
        <f t="shared" si="6"/>
        <v>0</v>
      </c>
      <c r="H50" s="26">
        <v>0.05</v>
      </c>
      <c r="I50" s="25">
        <f aca="true" t="shared" si="8" ref="I50:I61">(F50*H50)+F50</f>
        <v>0</v>
      </c>
      <c r="J50" s="97">
        <f t="shared" si="7"/>
        <v>0</v>
      </c>
    </row>
    <row r="51" spans="2:10" ht="19.5" customHeight="1">
      <c r="B51" s="41" t="s">
        <v>76</v>
      </c>
      <c r="C51" s="92" t="s">
        <v>12</v>
      </c>
      <c r="D51" s="5" t="s">
        <v>6</v>
      </c>
      <c r="E51" s="12">
        <v>6</v>
      </c>
      <c r="F51" s="241"/>
      <c r="G51" s="25">
        <f t="shared" si="6"/>
        <v>0</v>
      </c>
      <c r="H51" s="26">
        <v>0.05</v>
      </c>
      <c r="I51" s="25">
        <f t="shared" si="8"/>
        <v>0</v>
      </c>
      <c r="J51" s="97">
        <f t="shared" si="7"/>
        <v>0</v>
      </c>
    </row>
    <row r="52" spans="2:11" ht="19.5" customHeight="1">
      <c r="B52" s="41" t="s">
        <v>77</v>
      </c>
      <c r="C52" s="92" t="s">
        <v>89</v>
      </c>
      <c r="D52" s="5" t="s">
        <v>6</v>
      </c>
      <c r="E52" s="12">
        <v>200</v>
      </c>
      <c r="F52" s="241"/>
      <c r="G52" s="25">
        <f t="shared" si="6"/>
        <v>0</v>
      </c>
      <c r="H52" s="26">
        <v>0.05</v>
      </c>
      <c r="I52" s="25">
        <f t="shared" si="8"/>
        <v>0</v>
      </c>
      <c r="J52" s="97">
        <f t="shared" si="7"/>
        <v>0</v>
      </c>
      <c r="K52" s="223" t="s">
        <v>311</v>
      </c>
    </row>
    <row r="53" spans="2:10" ht="19.5" customHeight="1">
      <c r="B53" s="41" t="s">
        <v>78</v>
      </c>
      <c r="C53" s="92" t="s">
        <v>96</v>
      </c>
      <c r="D53" s="5" t="s">
        <v>6</v>
      </c>
      <c r="E53" s="212">
        <v>20</v>
      </c>
      <c r="F53" s="212"/>
      <c r="G53" s="25">
        <f t="shared" si="6"/>
        <v>0</v>
      </c>
      <c r="H53" s="26">
        <v>0.05</v>
      </c>
      <c r="I53" s="25">
        <f t="shared" si="8"/>
        <v>0</v>
      </c>
      <c r="J53" s="97">
        <f t="shared" si="7"/>
        <v>0</v>
      </c>
    </row>
    <row r="54" spans="2:10" ht="19.5" customHeight="1">
      <c r="B54" s="41" t="s">
        <v>79</v>
      </c>
      <c r="C54" s="92" t="s">
        <v>90</v>
      </c>
      <c r="D54" s="5" t="s">
        <v>6</v>
      </c>
      <c r="E54" s="212">
        <v>8</v>
      </c>
      <c r="F54" s="212"/>
      <c r="G54" s="25">
        <f t="shared" si="6"/>
        <v>0</v>
      </c>
      <c r="H54" s="26">
        <v>0.05</v>
      </c>
      <c r="I54" s="25">
        <f t="shared" si="8"/>
        <v>0</v>
      </c>
      <c r="J54" s="97">
        <f t="shared" si="7"/>
        <v>0</v>
      </c>
    </row>
    <row r="55" spans="2:10" ht="19.5" customHeight="1">
      <c r="B55" s="41" t="s">
        <v>80</v>
      </c>
      <c r="C55" s="92" t="s">
        <v>98</v>
      </c>
      <c r="D55" s="5" t="s">
        <v>6</v>
      </c>
      <c r="E55" s="212">
        <v>6</v>
      </c>
      <c r="F55" s="212"/>
      <c r="G55" s="25">
        <f t="shared" si="6"/>
        <v>0</v>
      </c>
      <c r="H55" s="26">
        <v>0.05</v>
      </c>
      <c r="I55" s="25">
        <f t="shared" si="8"/>
        <v>0</v>
      </c>
      <c r="J55" s="97">
        <f t="shared" si="7"/>
        <v>0</v>
      </c>
    </row>
    <row r="56" spans="2:10" ht="19.5" customHeight="1">
      <c r="B56" s="41" t="s">
        <v>81</v>
      </c>
      <c r="C56" s="92" t="s">
        <v>330</v>
      </c>
      <c r="D56" s="5" t="s">
        <v>6</v>
      </c>
      <c r="E56" s="212">
        <v>15</v>
      </c>
      <c r="F56" s="212"/>
      <c r="G56" s="25">
        <f t="shared" si="6"/>
        <v>0</v>
      </c>
      <c r="H56" s="26">
        <v>0.05</v>
      </c>
      <c r="I56" s="25">
        <f t="shared" si="8"/>
        <v>0</v>
      </c>
      <c r="J56" s="97">
        <f t="shared" si="7"/>
        <v>0</v>
      </c>
    </row>
    <row r="57" spans="2:10" ht="19.5" customHeight="1">
      <c r="B57" s="41" t="s">
        <v>82</v>
      </c>
      <c r="C57" s="92" t="s">
        <v>91</v>
      </c>
      <c r="D57" s="5" t="s">
        <v>6</v>
      </c>
      <c r="E57" s="212">
        <v>12</v>
      </c>
      <c r="F57" s="212"/>
      <c r="G57" s="25">
        <f t="shared" si="6"/>
        <v>0</v>
      </c>
      <c r="H57" s="26">
        <v>0.05</v>
      </c>
      <c r="I57" s="25">
        <f t="shared" si="8"/>
        <v>0</v>
      </c>
      <c r="J57" s="97">
        <f t="shared" si="7"/>
        <v>0</v>
      </c>
    </row>
    <row r="58" spans="2:10" ht="19.5" customHeight="1">
      <c r="B58" s="41" t="s">
        <v>83</v>
      </c>
      <c r="C58" s="92" t="s">
        <v>92</v>
      </c>
      <c r="D58" s="5" t="s">
        <v>6</v>
      </c>
      <c r="E58" s="212">
        <v>6</v>
      </c>
      <c r="F58" s="212"/>
      <c r="G58" s="25">
        <f t="shared" si="6"/>
        <v>0</v>
      </c>
      <c r="H58" s="26">
        <v>0.05</v>
      </c>
      <c r="I58" s="25">
        <f t="shared" si="8"/>
        <v>0</v>
      </c>
      <c r="J58" s="97">
        <f t="shared" si="7"/>
        <v>0</v>
      </c>
    </row>
    <row r="59" spans="2:10" ht="19.5" customHeight="1">
      <c r="B59" s="41" t="s">
        <v>84</v>
      </c>
      <c r="C59" s="93" t="s">
        <v>97</v>
      </c>
      <c r="D59" s="5" t="s">
        <v>6</v>
      </c>
      <c r="E59" s="212">
        <v>20</v>
      </c>
      <c r="F59" s="212"/>
      <c r="G59" s="25">
        <f t="shared" si="6"/>
        <v>0</v>
      </c>
      <c r="H59" s="26">
        <v>0.05</v>
      </c>
      <c r="I59" s="25">
        <f t="shared" si="8"/>
        <v>0</v>
      </c>
      <c r="J59" s="97">
        <f t="shared" si="7"/>
        <v>0</v>
      </c>
    </row>
    <row r="60" spans="2:10" ht="19.5" customHeight="1">
      <c r="B60" s="41" t="s">
        <v>86</v>
      </c>
      <c r="C60" s="93" t="s">
        <v>93</v>
      </c>
      <c r="D60" s="5" t="s">
        <v>6</v>
      </c>
      <c r="E60" s="12">
        <v>12</v>
      </c>
      <c r="F60" s="241"/>
      <c r="G60" s="25">
        <f t="shared" si="6"/>
        <v>0</v>
      </c>
      <c r="H60" s="26">
        <v>0.05</v>
      </c>
      <c r="I60" s="25">
        <f t="shared" si="8"/>
        <v>0</v>
      </c>
      <c r="J60" s="97">
        <f t="shared" si="7"/>
        <v>0</v>
      </c>
    </row>
    <row r="61" spans="2:10" ht="19.5" customHeight="1">
      <c r="B61" s="41" t="s">
        <v>87</v>
      </c>
      <c r="C61" s="93" t="s">
        <v>94</v>
      </c>
      <c r="D61" s="5" t="s">
        <v>6</v>
      </c>
      <c r="E61" s="12">
        <v>24</v>
      </c>
      <c r="F61" s="241"/>
      <c r="G61" s="25">
        <f t="shared" si="6"/>
        <v>0</v>
      </c>
      <c r="H61" s="26">
        <v>0.05</v>
      </c>
      <c r="I61" s="25">
        <f t="shared" si="8"/>
        <v>0</v>
      </c>
      <c r="J61" s="97">
        <f t="shared" si="7"/>
        <v>0</v>
      </c>
    </row>
    <row r="62" spans="2:10" ht="19.5" customHeight="1" thickBot="1">
      <c r="B62" s="41" t="s">
        <v>88</v>
      </c>
      <c r="C62" s="94" t="s">
        <v>95</v>
      </c>
      <c r="D62" s="55" t="s">
        <v>6</v>
      </c>
      <c r="E62" s="208">
        <v>15</v>
      </c>
      <c r="F62" s="239"/>
      <c r="G62" s="57">
        <f t="shared" si="6"/>
        <v>0</v>
      </c>
      <c r="H62" s="61">
        <v>0.05</v>
      </c>
      <c r="I62" s="57">
        <f>(F62*H62)+F62</f>
        <v>0</v>
      </c>
      <c r="J62" s="98">
        <f t="shared" si="7"/>
        <v>0</v>
      </c>
    </row>
    <row r="63" spans="1:10" ht="19.5" customHeight="1" thickBot="1">
      <c r="A63" s="1"/>
      <c r="B63" s="89"/>
      <c r="C63" s="269" t="s">
        <v>46</v>
      </c>
      <c r="D63" s="269"/>
      <c r="E63" s="269"/>
      <c r="F63" s="269"/>
      <c r="G63" s="269"/>
      <c r="H63" s="269"/>
      <c r="I63" s="270"/>
      <c r="J63" s="96">
        <f>SUM(J49:J62)</f>
        <v>0</v>
      </c>
    </row>
    <row r="64" spans="1:10" ht="16.5" customHeight="1">
      <c r="A64" s="1"/>
      <c r="B64" s="82"/>
      <c r="C64" s="70" t="s">
        <v>58</v>
      </c>
      <c r="D64" s="63"/>
      <c r="F64" s="2" t="s">
        <v>316</v>
      </c>
      <c r="G64" s="234">
        <f>SUM(G49:G62)</f>
        <v>0</v>
      </c>
      <c r="H64" s="63"/>
      <c r="I64" s="63"/>
      <c r="J64" s="1"/>
    </row>
    <row r="65" spans="1:10" ht="16.5" customHeight="1">
      <c r="A65" s="1"/>
      <c r="B65" s="63"/>
      <c r="C65" s="63"/>
      <c r="D65" s="63"/>
      <c r="E65" s="63"/>
      <c r="F65" s="63"/>
      <c r="G65" s="63"/>
      <c r="H65" s="63"/>
      <c r="I65" s="63"/>
      <c r="J65" s="1"/>
    </row>
    <row r="66" spans="1:5" ht="16.5" customHeight="1">
      <c r="A66" s="1"/>
      <c r="B66" s="63"/>
      <c r="C66" s="49"/>
      <c r="D66" s="49"/>
      <c r="E66" s="49"/>
    </row>
    <row r="67" spans="2:5" ht="19.5" customHeight="1">
      <c r="B67" s="271" t="s">
        <v>0</v>
      </c>
      <c r="C67" s="271"/>
      <c r="D67" s="271"/>
      <c r="E67" s="16"/>
    </row>
    <row r="68" spans="2:5" ht="18.75" customHeight="1">
      <c r="B68" s="274" t="s">
        <v>13</v>
      </c>
      <c r="C68" s="274"/>
      <c r="D68" s="274"/>
      <c r="E68" s="65"/>
    </row>
    <row r="69" spans="1:5" ht="18.75" customHeight="1" thickBot="1">
      <c r="A69" s="33"/>
      <c r="B69" s="64"/>
      <c r="C69" s="72"/>
      <c r="D69" s="72"/>
      <c r="E69" s="65"/>
    </row>
    <row r="70" spans="2:11" ht="15">
      <c r="B70" s="286" t="s">
        <v>1</v>
      </c>
      <c r="C70" s="281" t="s">
        <v>2</v>
      </c>
      <c r="D70" s="314" t="s">
        <v>3</v>
      </c>
      <c r="E70" s="316" t="s">
        <v>4</v>
      </c>
      <c r="F70" s="292" t="s">
        <v>85</v>
      </c>
      <c r="G70" s="281" t="s">
        <v>39</v>
      </c>
      <c r="H70" s="178" t="s">
        <v>40</v>
      </c>
      <c r="I70" s="331" t="s">
        <v>61</v>
      </c>
      <c r="J70" s="333" t="s">
        <v>42</v>
      </c>
      <c r="K70" s="280">
        <v>3</v>
      </c>
    </row>
    <row r="71" spans="2:11" ht="24" customHeight="1" thickBot="1">
      <c r="B71" s="287"/>
      <c r="C71" s="282"/>
      <c r="D71" s="315"/>
      <c r="E71" s="317"/>
      <c r="F71" s="293"/>
      <c r="G71" s="282"/>
      <c r="H71" s="81" t="s">
        <v>41</v>
      </c>
      <c r="I71" s="332"/>
      <c r="J71" s="334"/>
      <c r="K71" s="280"/>
    </row>
    <row r="72" spans="2:11" ht="37.5" customHeight="1" thickBot="1">
      <c r="B72" s="87" t="s">
        <v>5</v>
      </c>
      <c r="C72" s="83" t="s">
        <v>331</v>
      </c>
      <c r="D72" s="84" t="s">
        <v>14</v>
      </c>
      <c r="E72" s="213">
        <v>6000</v>
      </c>
      <c r="F72" s="85"/>
      <c r="G72" s="106">
        <f>E72*F72</f>
        <v>0</v>
      </c>
      <c r="H72" s="107">
        <v>0.05</v>
      </c>
      <c r="I72" s="108">
        <f>(F72*H72)+F72</f>
        <v>0</v>
      </c>
      <c r="J72" s="109">
        <f>E72*I72</f>
        <v>0</v>
      </c>
      <c r="K72" s="223" t="s">
        <v>312</v>
      </c>
    </row>
    <row r="73" spans="2:10" ht="23.25" customHeight="1" thickBot="1">
      <c r="B73" s="88"/>
      <c r="C73" s="326" t="s">
        <v>48</v>
      </c>
      <c r="D73" s="326"/>
      <c r="E73" s="326"/>
      <c r="F73" s="326"/>
      <c r="G73" s="326"/>
      <c r="H73" s="326"/>
      <c r="I73" s="327"/>
      <c r="J73" s="111">
        <f>SUM(J72)</f>
        <v>0</v>
      </c>
    </row>
    <row r="74" spans="1:10" ht="15">
      <c r="A74" s="1"/>
      <c r="B74" s="86"/>
      <c r="C74" s="110" t="s">
        <v>58</v>
      </c>
      <c r="D74" s="69"/>
      <c r="F74" s="2" t="s">
        <v>316</v>
      </c>
      <c r="G74" s="233">
        <f>G72</f>
        <v>0</v>
      </c>
      <c r="H74" s="69"/>
      <c r="I74" s="69"/>
      <c r="J74" s="1"/>
    </row>
    <row r="75" spans="1:10" ht="15">
      <c r="A75" s="1"/>
      <c r="B75" s="68"/>
      <c r="C75" s="69"/>
      <c r="D75" s="69"/>
      <c r="E75" s="69"/>
      <c r="F75" s="69"/>
      <c r="G75" s="69"/>
      <c r="H75" s="69"/>
      <c r="I75" s="69"/>
      <c r="J75" s="1"/>
    </row>
    <row r="76" spans="1:9" ht="17.25">
      <c r="A76" s="1"/>
      <c r="B76" s="68"/>
      <c r="C76" s="49"/>
      <c r="D76" s="66"/>
      <c r="E76" s="66"/>
      <c r="F76" s="67"/>
      <c r="G76" s="1"/>
      <c r="H76" s="1"/>
      <c r="I76" s="1"/>
    </row>
    <row r="77" spans="1:11" ht="19.5" customHeight="1">
      <c r="A77" s="1"/>
      <c r="B77" s="275" t="s">
        <v>99</v>
      </c>
      <c r="C77" s="275"/>
      <c r="D77" s="275"/>
      <c r="E77" s="275"/>
      <c r="F77" s="275"/>
      <c r="G77" s="275"/>
      <c r="H77" s="275"/>
      <c r="I77" s="275"/>
      <c r="J77" s="275"/>
      <c r="K77" s="275"/>
    </row>
    <row r="78" spans="2:10" ht="30" customHeight="1">
      <c r="B78" s="274" t="s">
        <v>15</v>
      </c>
      <c r="C78" s="274"/>
      <c r="D78" s="274"/>
      <c r="E78" s="274"/>
      <c r="F78" s="274"/>
      <c r="G78" s="274"/>
      <c r="H78" s="274"/>
      <c r="J78" s="8"/>
    </row>
    <row r="79" spans="1:5" ht="21.75" customHeight="1" thickBot="1">
      <c r="A79" s="33"/>
      <c r="B79" s="40"/>
      <c r="C79" s="72"/>
      <c r="D79" s="13"/>
      <c r="E79" s="13"/>
    </row>
    <row r="80" spans="1:11" ht="15">
      <c r="A80" s="91"/>
      <c r="B80" s="286" t="s">
        <v>1</v>
      </c>
      <c r="C80" s="281" t="s">
        <v>2</v>
      </c>
      <c r="D80" s="281" t="s">
        <v>3</v>
      </c>
      <c r="E80" s="281" t="s">
        <v>4</v>
      </c>
      <c r="F80" s="292" t="s">
        <v>85</v>
      </c>
      <c r="G80" s="281" t="s">
        <v>39</v>
      </c>
      <c r="H80" s="178" t="s">
        <v>40</v>
      </c>
      <c r="I80" s="283" t="s">
        <v>61</v>
      </c>
      <c r="J80" s="329" t="s">
        <v>42</v>
      </c>
      <c r="K80" s="280">
        <v>5</v>
      </c>
    </row>
    <row r="81" spans="1:11" ht="26.25" customHeight="1" thickBot="1">
      <c r="A81" s="91"/>
      <c r="B81" s="287"/>
      <c r="C81" s="282"/>
      <c r="D81" s="282"/>
      <c r="E81" s="282"/>
      <c r="F81" s="293"/>
      <c r="G81" s="282"/>
      <c r="H81" s="81" t="s">
        <v>41</v>
      </c>
      <c r="I81" s="284"/>
      <c r="J81" s="330"/>
      <c r="K81" s="280"/>
    </row>
    <row r="82" spans="1:10" ht="30.75" customHeight="1">
      <c r="A82" s="19"/>
      <c r="B82" s="112" t="s">
        <v>5</v>
      </c>
      <c r="C82" s="102" t="s">
        <v>159</v>
      </c>
      <c r="D82" s="115" t="s">
        <v>16</v>
      </c>
      <c r="E82" s="203">
        <v>6</v>
      </c>
      <c r="F82" s="256"/>
      <c r="G82" s="78">
        <f>E82*F82</f>
        <v>0</v>
      </c>
      <c r="H82" s="113">
        <v>0.05</v>
      </c>
      <c r="I82" s="78">
        <f>(F82*H82)+F82</f>
        <v>0</v>
      </c>
      <c r="J82" s="80">
        <f aca="true" t="shared" si="9" ref="J82:J113">E82*I82</f>
        <v>0</v>
      </c>
    </row>
    <row r="83" spans="1:10" ht="24.75" customHeight="1">
      <c r="A83" s="19"/>
      <c r="B83" s="90" t="s">
        <v>75</v>
      </c>
      <c r="C83" s="6" t="s">
        <v>318</v>
      </c>
      <c r="D83" s="115" t="s">
        <v>16</v>
      </c>
      <c r="E83" s="7">
        <v>4</v>
      </c>
      <c r="F83" s="250"/>
      <c r="G83" s="25">
        <f aca="true" t="shared" si="10" ref="G83:G108">E83*F83</f>
        <v>0</v>
      </c>
      <c r="H83" s="113">
        <v>0.05</v>
      </c>
      <c r="I83" s="25">
        <f aca="true" t="shared" si="11" ref="I83:I160">(F83*H83)+F83</f>
        <v>0</v>
      </c>
      <c r="J83" s="27">
        <f t="shared" si="9"/>
        <v>0</v>
      </c>
    </row>
    <row r="84" spans="2:10" ht="24.75" customHeight="1">
      <c r="B84" s="41" t="s">
        <v>76</v>
      </c>
      <c r="C84" s="6" t="s">
        <v>160</v>
      </c>
      <c r="D84" s="115" t="s">
        <v>6</v>
      </c>
      <c r="E84" s="7">
        <v>10</v>
      </c>
      <c r="F84" s="20"/>
      <c r="G84" s="25">
        <f t="shared" si="10"/>
        <v>0</v>
      </c>
      <c r="H84" s="113">
        <v>0.05</v>
      </c>
      <c r="I84" s="25">
        <f t="shared" si="11"/>
        <v>0</v>
      </c>
      <c r="J84" s="27">
        <f t="shared" si="9"/>
        <v>0</v>
      </c>
    </row>
    <row r="85" spans="2:11" ht="24.75" customHeight="1">
      <c r="B85" s="41" t="s">
        <v>77</v>
      </c>
      <c r="C85" s="6" t="s">
        <v>161</v>
      </c>
      <c r="D85" s="115" t="s">
        <v>16</v>
      </c>
      <c r="E85" s="7">
        <v>10</v>
      </c>
      <c r="F85" s="20"/>
      <c r="G85" s="25">
        <f t="shared" si="10"/>
        <v>0</v>
      </c>
      <c r="H85" s="113">
        <v>0.05</v>
      </c>
      <c r="I85" s="25">
        <f t="shared" si="11"/>
        <v>0</v>
      </c>
      <c r="J85" s="27">
        <f t="shared" si="9"/>
        <v>0</v>
      </c>
      <c r="K85" s="223" t="s">
        <v>313</v>
      </c>
    </row>
    <row r="86" spans="2:10" ht="24.75" customHeight="1">
      <c r="B86" s="41" t="s">
        <v>78</v>
      </c>
      <c r="C86" s="6" t="s">
        <v>162</v>
      </c>
      <c r="D86" s="115" t="s">
        <v>16</v>
      </c>
      <c r="E86" s="7">
        <v>10</v>
      </c>
      <c r="F86" s="20"/>
      <c r="G86" s="25">
        <f t="shared" si="10"/>
        <v>0</v>
      </c>
      <c r="H86" s="113">
        <v>0.05</v>
      </c>
      <c r="I86" s="25">
        <f t="shared" si="11"/>
        <v>0</v>
      </c>
      <c r="J86" s="27">
        <f t="shared" si="9"/>
        <v>0</v>
      </c>
    </row>
    <row r="87" spans="2:10" ht="24.75" customHeight="1">
      <c r="B87" s="41" t="s">
        <v>79</v>
      </c>
      <c r="C87" s="6" t="s">
        <v>17</v>
      </c>
      <c r="D87" s="115" t="s">
        <v>6</v>
      </c>
      <c r="E87" s="7">
        <v>5</v>
      </c>
      <c r="F87" s="20"/>
      <c r="G87" s="25">
        <f t="shared" si="10"/>
        <v>0</v>
      </c>
      <c r="H87" s="113">
        <v>0.05</v>
      </c>
      <c r="I87" s="25">
        <f t="shared" si="11"/>
        <v>0</v>
      </c>
      <c r="J87" s="27">
        <f t="shared" si="9"/>
        <v>0</v>
      </c>
    </row>
    <row r="88" spans="2:10" ht="24.75" customHeight="1">
      <c r="B88" s="41" t="s">
        <v>80</v>
      </c>
      <c r="C88" s="6" t="s">
        <v>163</v>
      </c>
      <c r="D88" s="116" t="s">
        <v>16</v>
      </c>
      <c r="E88" s="7">
        <v>40</v>
      </c>
      <c r="F88" s="20"/>
      <c r="G88" s="25">
        <f t="shared" si="10"/>
        <v>0</v>
      </c>
      <c r="H88" s="113">
        <v>0.05</v>
      </c>
      <c r="I88" s="25">
        <f t="shared" si="11"/>
        <v>0</v>
      </c>
      <c r="J88" s="27">
        <f t="shared" si="9"/>
        <v>0</v>
      </c>
    </row>
    <row r="89" spans="2:10" ht="24.75" customHeight="1">
      <c r="B89" s="41" t="s">
        <v>81</v>
      </c>
      <c r="C89" s="6" t="s">
        <v>164</v>
      </c>
      <c r="D89" s="116" t="s">
        <v>6</v>
      </c>
      <c r="E89" s="7">
        <v>200</v>
      </c>
      <c r="F89" s="20"/>
      <c r="G89" s="25">
        <f t="shared" si="10"/>
        <v>0</v>
      </c>
      <c r="H89" s="113">
        <v>0.05</v>
      </c>
      <c r="I89" s="25">
        <f t="shared" si="11"/>
        <v>0</v>
      </c>
      <c r="J89" s="27">
        <f t="shared" si="9"/>
        <v>0</v>
      </c>
    </row>
    <row r="90" spans="2:10" ht="24.75" customHeight="1">
      <c r="B90" s="41" t="s">
        <v>82</v>
      </c>
      <c r="C90" s="6" t="s">
        <v>165</v>
      </c>
      <c r="D90" s="116" t="s">
        <v>6</v>
      </c>
      <c r="E90" s="7">
        <v>100</v>
      </c>
      <c r="F90" s="20"/>
      <c r="G90" s="25">
        <f t="shared" si="10"/>
        <v>0</v>
      </c>
      <c r="H90" s="113">
        <v>0.05</v>
      </c>
      <c r="I90" s="25">
        <f t="shared" si="11"/>
        <v>0</v>
      </c>
      <c r="J90" s="27">
        <f t="shared" si="9"/>
        <v>0</v>
      </c>
    </row>
    <row r="91" spans="2:10" ht="24.75" customHeight="1">
      <c r="B91" s="41" t="s">
        <v>83</v>
      </c>
      <c r="C91" s="6" t="s">
        <v>52</v>
      </c>
      <c r="D91" s="116" t="s">
        <v>6</v>
      </c>
      <c r="E91" s="7">
        <v>60</v>
      </c>
      <c r="F91" s="20"/>
      <c r="G91" s="25">
        <f t="shared" si="10"/>
        <v>0</v>
      </c>
      <c r="H91" s="113">
        <v>0.08</v>
      </c>
      <c r="I91" s="25">
        <f t="shared" si="11"/>
        <v>0</v>
      </c>
      <c r="J91" s="27">
        <f t="shared" si="9"/>
        <v>0</v>
      </c>
    </row>
    <row r="92" spans="2:10" ht="24.75" customHeight="1">
      <c r="B92" s="41" t="s">
        <v>84</v>
      </c>
      <c r="C92" s="6" t="s">
        <v>166</v>
      </c>
      <c r="D92" s="116" t="s">
        <v>6</v>
      </c>
      <c r="E92" s="7">
        <v>60</v>
      </c>
      <c r="F92" s="20"/>
      <c r="G92" s="25">
        <f t="shared" si="10"/>
        <v>0</v>
      </c>
      <c r="H92" s="113">
        <v>0.05</v>
      </c>
      <c r="I92" s="25">
        <f t="shared" si="11"/>
        <v>0</v>
      </c>
      <c r="J92" s="27">
        <f t="shared" si="9"/>
        <v>0</v>
      </c>
    </row>
    <row r="93" spans="2:10" ht="24.75" customHeight="1">
      <c r="B93" s="41" t="s">
        <v>86</v>
      </c>
      <c r="C93" s="6" t="s">
        <v>167</v>
      </c>
      <c r="D93" s="116" t="s">
        <v>16</v>
      </c>
      <c r="E93" s="7">
        <v>5</v>
      </c>
      <c r="F93" s="20"/>
      <c r="G93" s="25">
        <f t="shared" si="10"/>
        <v>0</v>
      </c>
      <c r="H93" s="113">
        <v>0.05</v>
      </c>
      <c r="I93" s="25">
        <f t="shared" si="11"/>
        <v>0</v>
      </c>
      <c r="J93" s="27">
        <f t="shared" si="9"/>
        <v>0</v>
      </c>
    </row>
    <row r="94" spans="2:10" ht="24.75" customHeight="1">
      <c r="B94" s="41" t="s">
        <v>87</v>
      </c>
      <c r="C94" s="6" t="s">
        <v>268</v>
      </c>
      <c r="D94" s="116" t="s">
        <v>6</v>
      </c>
      <c r="E94" s="7">
        <v>5</v>
      </c>
      <c r="F94" s="20"/>
      <c r="G94" s="25">
        <f t="shared" si="10"/>
        <v>0</v>
      </c>
      <c r="H94" s="113">
        <v>0.05</v>
      </c>
      <c r="I94" s="25">
        <f t="shared" si="11"/>
        <v>0</v>
      </c>
      <c r="J94" s="27">
        <f t="shared" si="9"/>
        <v>0</v>
      </c>
    </row>
    <row r="95" spans="2:10" ht="24.75" customHeight="1">
      <c r="B95" s="41" t="s">
        <v>88</v>
      </c>
      <c r="C95" s="6" t="s">
        <v>50</v>
      </c>
      <c r="D95" s="116" t="s">
        <v>6</v>
      </c>
      <c r="E95" s="7">
        <v>20</v>
      </c>
      <c r="F95" s="20"/>
      <c r="G95" s="25">
        <f t="shared" si="10"/>
        <v>0</v>
      </c>
      <c r="H95" s="113">
        <v>0.05</v>
      </c>
      <c r="I95" s="25">
        <f t="shared" si="11"/>
        <v>0</v>
      </c>
      <c r="J95" s="27">
        <f t="shared" si="9"/>
        <v>0</v>
      </c>
    </row>
    <row r="96" spans="2:10" ht="24.75" customHeight="1">
      <c r="B96" s="41" t="s">
        <v>100</v>
      </c>
      <c r="C96" s="6" t="s">
        <v>168</v>
      </c>
      <c r="D96" s="116" t="s">
        <v>6</v>
      </c>
      <c r="E96" s="7">
        <v>20</v>
      </c>
      <c r="F96" s="20"/>
      <c r="G96" s="25">
        <f t="shared" si="10"/>
        <v>0</v>
      </c>
      <c r="H96" s="113">
        <v>0.08</v>
      </c>
      <c r="I96" s="25">
        <f t="shared" si="11"/>
        <v>0</v>
      </c>
      <c r="J96" s="27">
        <f t="shared" si="9"/>
        <v>0</v>
      </c>
    </row>
    <row r="97" spans="2:10" ht="24.75" customHeight="1">
      <c r="B97" s="41" t="s">
        <v>101</v>
      </c>
      <c r="C97" s="6" t="s">
        <v>169</v>
      </c>
      <c r="D97" s="116" t="s">
        <v>14</v>
      </c>
      <c r="E97" s="7">
        <v>140</v>
      </c>
      <c r="F97" s="20"/>
      <c r="G97" s="25">
        <f t="shared" si="10"/>
        <v>0</v>
      </c>
      <c r="H97" s="113">
        <v>0.08</v>
      </c>
      <c r="I97" s="25">
        <f t="shared" si="11"/>
        <v>0</v>
      </c>
      <c r="J97" s="27">
        <f t="shared" si="9"/>
        <v>0</v>
      </c>
    </row>
    <row r="98" spans="2:10" ht="24.75" customHeight="1">
      <c r="B98" s="41" t="s">
        <v>102</v>
      </c>
      <c r="C98" s="6" t="s">
        <v>170</v>
      </c>
      <c r="D98" s="116" t="s">
        <v>14</v>
      </c>
      <c r="E98" s="7">
        <v>50</v>
      </c>
      <c r="F98" s="20"/>
      <c r="G98" s="25">
        <f t="shared" si="10"/>
        <v>0</v>
      </c>
      <c r="H98" s="113">
        <v>0.08</v>
      </c>
      <c r="I98" s="25">
        <f t="shared" si="11"/>
        <v>0</v>
      </c>
      <c r="J98" s="27">
        <f t="shared" si="9"/>
        <v>0</v>
      </c>
    </row>
    <row r="99" spans="2:10" ht="24.75" customHeight="1">
      <c r="B99" s="41" t="s">
        <v>103</v>
      </c>
      <c r="C99" s="6" t="s">
        <v>171</v>
      </c>
      <c r="D99" s="116" t="s">
        <v>14</v>
      </c>
      <c r="E99" s="7">
        <v>30</v>
      </c>
      <c r="F99" s="20"/>
      <c r="G99" s="25">
        <f t="shared" si="10"/>
        <v>0</v>
      </c>
      <c r="H99" s="113">
        <v>0.08</v>
      </c>
      <c r="I99" s="25">
        <f t="shared" si="11"/>
        <v>0</v>
      </c>
      <c r="J99" s="27">
        <f t="shared" si="9"/>
        <v>0</v>
      </c>
    </row>
    <row r="100" spans="2:10" ht="24.75" customHeight="1">
      <c r="B100" s="41" t="s">
        <v>104</v>
      </c>
      <c r="C100" s="6" t="s">
        <v>337</v>
      </c>
      <c r="D100" s="116" t="s">
        <v>6</v>
      </c>
      <c r="E100" s="12">
        <v>30</v>
      </c>
      <c r="F100" s="241"/>
      <c r="G100" s="25">
        <f t="shared" si="10"/>
        <v>0</v>
      </c>
      <c r="H100" s="113">
        <v>0.08</v>
      </c>
      <c r="I100" s="25">
        <f t="shared" si="11"/>
        <v>0</v>
      </c>
      <c r="J100" s="27">
        <f t="shared" si="9"/>
        <v>0</v>
      </c>
    </row>
    <row r="101" spans="2:10" ht="21" customHeight="1">
      <c r="B101" s="41" t="s">
        <v>105</v>
      </c>
      <c r="C101" s="6" t="s">
        <v>338</v>
      </c>
      <c r="D101" s="116" t="s">
        <v>210</v>
      </c>
      <c r="E101" s="7">
        <v>20</v>
      </c>
      <c r="F101" s="241"/>
      <c r="G101" s="25">
        <f t="shared" si="10"/>
        <v>0</v>
      </c>
      <c r="H101" s="113">
        <v>0.08</v>
      </c>
      <c r="I101" s="25">
        <f t="shared" si="11"/>
        <v>0</v>
      </c>
      <c r="J101" s="27">
        <f t="shared" si="9"/>
        <v>0</v>
      </c>
    </row>
    <row r="102" spans="2:10" ht="24.75" customHeight="1">
      <c r="B102" s="41" t="s">
        <v>106</v>
      </c>
      <c r="C102" s="6" t="s">
        <v>172</v>
      </c>
      <c r="D102" s="116" t="s">
        <v>14</v>
      </c>
      <c r="E102" s="7">
        <v>20</v>
      </c>
      <c r="F102" s="241"/>
      <c r="G102" s="25">
        <f t="shared" si="10"/>
        <v>0</v>
      </c>
      <c r="H102" s="113">
        <v>0.08</v>
      </c>
      <c r="I102" s="25">
        <f t="shared" si="11"/>
        <v>0</v>
      </c>
      <c r="J102" s="27">
        <f t="shared" si="9"/>
        <v>0</v>
      </c>
    </row>
    <row r="103" spans="2:10" ht="24.75" customHeight="1">
      <c r="B103" s="41" t="s">
        <v>107</v>
      </c>
      <c r="C103" s="6" t="s">
        <v>274</v>
      </c>
      <c r="D103" s="116" t="s">
        <v>6</v>
      </c>
      <c r="E103" s="7">
        <v>10</v>
      </c>
      <c r="F103" s="241"/>
      <c r="G103" s="25">
        <f t="shared" si="10"/>
        <v>0</v>
      </c>
      <c r="H103" s="113">
        <v>0.08</v>
      </c>
      <c r="I103" s="25">
        <f t="shared" si="11"/>
        <v>0</v>
      </c>
      <c r="J103" s="27">
        <f t="shared" si="9"/>
        <v>0</v>
      </c>
    </row>
    <row r="104" spans="2:10" ht="24.75" customHeight="1">
      <c r="B104" s="41" t="s">
        <v>108</v>
      </c>
      <c r="C104" s="6" t="s">
        <v>173</v>
      </c>
      <c r="D104" s="116" t="s">
        <v>16</v>
      </c>
      <c r="E104" s="7">
        <v>10</v>
      </c>
      <c r="F104" s="242"/>
      <c r="G104" s="25">
        <f t="shared" si="10"/>
        <v>0</v>
      </c>
      <c r="H104" s="113">
        <v>0.05</v>
      </c>
      <c r="I104" s="25">
        <f t="shared" si="11"/>
        <v>0</v>
      </c>
      <c r="J104" s="27">
        <f t="shared" si="9"/>
        <v>0</v>
      </c>
    </row>
    <row r="105" spans="2:10" ht="24.75" customHeight="1">
      <c r="B105" s="41" t="s">
        <v>109</v>
      </c>
      <c r="C105" s="6" t="s">
        <v>174</v>
      </c>
      <c r="D105" s="116" t="s">
        <v>16</v>
      </c>
      <c r="E105" s="7">
        <v>20</v>
      </c>
      <c r="F105" s="242"/>
      <c r="G105" s="25">
        <f t="shared" si="10"/>
        <v>0</v>
      </c>
      <c r="H105" s="113">
        <v>0.05</v>
      </c>
      <c r="I105" s="25">
        <f t="shared" si="11"/>
        <v>0</v>
      </c>
      <c r="J105" s="27">
        <f t="shared" si="9"/>
        <v>0</v>
      </c>
    </row>
    <row r="106" spans="2:10" ht="24.75" customHeight="1">
      <c r="B106" s="41" t="s">
        <v>110</v>
      </c>
      <c r="C106" s="6" t="s">
        <v>175</v>
      </c>
      <c r="D106" s="116" t="s">
        <v>16</v>
      </c>
      <c r="E106" s="7">
        <v>15</v>
      </c>
      <c r="F106" s="242"/>
      <c r="G106" s="25">
        <f t="shared" si="10"/>
        <v>0</v>
      </c>
      <c r="H106" s="113">
        <v>0.05</v>
      </c>
      <c r="I106" s="25">
        <f t="shared" si="11"/>
        <v>0</v>
      </c>
      <c r="J106" s="27">
        <f t="shared" si="9"/>
        <v>0</v>
      </c>
    </row>
    <row r="107" spans="2:10" ht="24.75" customHeight="1">
      <c r="B107" s="41" t="s">
        <v>111</v>
      </c>
      <c r="C107" s="6" t="s">
        <v>176</v>
      </c>
      <c r="D107" s="116" t="s">
        <v>16</v>
      </c>
      <c r="E107" s="7">
        <v>30</v>
      </c>
      <c r="F107" s="242"/>
      <c r="G107" s="25">
        <f t="shared" si="10"/>
        <v>0</v>
      </c>
      <c r="H107" s="113">
        <v>0.05</v>
      </c>
      <c r="I107" s="25">
        <f t="shared" si="11"/>
        <v>0</v>
      </c>
      <c r="J107" s="27">
        <f t="shared" si="9"/>
        <v>0</v>
      </c>
    </row>
    <row r="108" spans="2:10" ht="24.75" customHeight="1">
      <c r="B108" s="41" t="s">
        <v>112</v>
      </c>
      <c r="C108" s="6" t="s">
        <v>177</v>
      </c>
      <c r="D108" s="116" t="s">
        <v>16</v>
      </c>
      <c r="E108" s="7">
        <v>30</v>
      </c>
      <c r="F108" s="242"/>
      <c r="G108" s="25">
        <f t="shared" si="10"/>
        <v>0</v>
      </c>
      <c r="H108" s="113">
        <v>0.05</v>
      </c>
      <c r="I108" s="25">
        <f t="shared" si="11"/>
        <v>0</v>
      </c>
      <c r="J108" s="27">
        <f t="shared" si="9"/>
        <v>0</v>
      </c>
    </row>
    <row r="109" spans="2:10" ht="24.75" customHeight="1">
      <c r="B109" s="41" t="s">
        <v>113</v>
      </c>
      <c r="C109" s="6" t="s">
        <v>269</v>
      </c>
      <c r="D109" s="116" t="s">
        <v>16</v>
      </c>
      <c r="E109" s="7">
        <v>25</v>
      </c>
      <c r="F109" s="242"/>
      <c r="G109" s="25">
        <f aca="true" t="shared" si="12" ref="G109:G160">E109*F109</f>
        <v>0</v>
      </c>
      <c r="H109" s="113">
        <v>0.05</v>
      </c>
      <c r="I109" s="25">
        <f t="shared" si="11"/>
        <v>0</v>
      </c>
      <c r="J109" s="27">
        <f t="shared" si="9"/>
        <v>0</v>
      </c>
    </row>
    <row r="110" spans="2:10" ht="24.75" customHeight="1">
      <c r="B110" s="41" t="s">
        <v>114</v>
      </c>
      <c r="C110" s="6" t="s">
        <v>178</v>
      </c>
      <c r="D110" s="116" t="s">
        <v>16</v>
      </c>
      <c r="E110" s="7">
        <v>40</v>
      </c>
      <c r="F110" s="242"/>
      <c r="G110" s="25">
        <f t="shared" si="12"/>
        <v>0</v>
      </c>
      <c r="H110" s="113">
        <v>0.05</v>
      </c>
      <c r="I110" s="25">
        <f t="shared" si="11"/>
        <v>0</v>
      </c>
      <c r="J110" s="27">
        <f t="shared" si="9"/>
        <v>0</v>
      </c>
    </row>
    <row r="111" spans="2:10" ht="24.75" customHeight="1">
      <c r="B111" s="41" t="s">
        <v>115</v>
      </c>
      <c r="C111" s="6" t="s">
        <v>179</v>
      </c>
      <c r="D111" s="116" t="s">
        <v>16</v>
      </c>
      <c r="E111" s="7">
        <v>5</v>
      </c>
      <c r="F111" s="242"/>
      <c r="G111" s="25">
        <f t="shared" si="12"/>
        <v>0</v>
      </c>
      <c r="H111" s="113">
        <v>0.05</v>
      </c>
      <c r="I111" s="25">
        <f t="shared" si="11"/>
        <v>0</v>
      </c>
      <c r="J111" s="27">
        <f t="shared" si="9"/>
        <v>0</v>
      </c>
    </row>
    <row r="112" spans="2:10" ht="24.75" customHeight="1">
      <c r="B112" s="41" t="s">
        <v>116</v>
      </c>
      <c r="C112" s="6" t="s">
        <v>18</v>
      </c>
      <c r="D112" s="116" t="s">
        <v>6</v>
      </c>
      <c r="E112" s="7">
        <v>550</v>
      </c>
      <c r="F112" s="242"/>
      <c r="G112" s="25">
        <f t="shared" si="12"/>
        <v>0</v>
      </c>
      <c r="H112" s="113">
        <v>0.08</v>
      </c>
      <c r="I112" s="25">
        <f t="shared" si="11"/>
        <v>0</v>
      </c>
      <c r="J112" s="27">
        <f t="shared" si="9"/>
        <v>0</v>
      </c>
    </row>
    <row r="113" spans="2:11" ht="24.75" customHeight="1">
      <c r="B113" s="41" t="s">
        <v>117</v>
      </c>
      <c r="C113" s="6" t="s">
        <v>180</v>
      </c>
      <c r="D113" s="116" t="s">
        <v>210</v>
      </c>
      <c r="E113" s="7">
        <v>20</v>
      </c>
      <c r="F113" s="241"/>
      <c r="G113" s="25">
        <f t="shared" si="12"/>
        <v>0</v>
      </c>
      <c r="H113" s="113">
        <v>0.08</v>
      </c>
      <c r="I113" s="25">
        <f t="shared" si="11"/>
        <v>0</v>
      </c>
      <c r="J113" s="27">
        <f t="shared" si="9"/>
        <v>0</v>
      </c>
      <c r="K113" s="224"/>
    </row>
    <row r="114" spans="2:11" ht="24.75" customHeight="1">
      <c r="B114" s="41" t="s">
        <v>118</v>
      </c>
      <c r="C114" s="6" t="s">
        <v>181</v>
      </c>
      <c r="D114" s="116" t="s">
        <v>210</v>
      </c>
      <c r="E114" s="7">
        <v>40</v>
      </c>
      <c r="F114" s="241"/>
      <c r="G114" s="25">
        <f t="shared" si="12"/>
        <v>0</v>
      </c>
      <c r="H114" s="113">
        <v>0.08</v>
      </c>
      <c r="I114" s="25">
        <f t="shared" si="11"/>
        <v>0</v>
      </c>
      <c r="J114" s="27">
        <f aca="true" t="shared" si="13" ref="J114:J145">E114*I114</f>
        <v>0</v>
      </c>
      <c r="K114" s="224"/>
    </row>
    <row r="115" spans="2:11" ht="20.25" customHeight="1">
      <c r="B115" s="41" t="s">
        <v>119</v>
      </c>
      <c r="C115" s="6" t="s">
        <v>182</v>
      </c>
      <c r="D115" s="116" t="s">
        <v>210</v>
      </c>
      <c r="E115" s="7">
        <v>20</v>
      </c>
      <c r="F115" s="241"/>
      <c r="G115" s="25">
        <f t="shared" si="12"/>
        <v>0</v>
      </c>
      <c r="H115" s="113">
        <v>0.08</v>
      </c>
      <c r="I115" s="25">
        <f t="shared" si="11"/>
        <v>0</v>
      </c>
      <c r="J115" s="27">
        <f t="shared" si="13"/>
        <v>0</v>
      </c>
      <c r="K115" s="225"/>
    </row>
    <row r="116" spans="2:11" ht="21" customHeight="1">
      <c r="B116" s="41" t="s">
        <v>120</v>
      </c>
      <c r="C116" s="6" t="s">
        <v>183</v>
      </c>
      <c r="D116" s="116" t="s">
        <v>6</v>
      </c>
      <c r="E116" s="7">
        <v>25</v>
      </c>
      <c r="F116" s="241"/>
      <c r="G116" s="25">
        <f t="shared" si="12"/>
        <v>0</v>
      </c>
      <c r="H116" s="113">
        <v>0.23</v>
      </c>
      <c r="I116" s="25">
        <f t="shared" si="11"/>
        <v>0</v>
      </c>
      <c r="J116" s="27">
        <f t="shared" si="13"/>
        <v>0</v>
      </c>
      <c r="K116" s="225"/>
    </row>
    <row r="117" spans="2:10" ht="21" customHeight="1">
      <c r="B117" s="41" t="s">
        <v>121</v>
      </c>
      <c r="C117" s="14" t="s">
        <v>184</v>
      </c>
      <c r="D117" s="116" t="s">
        <v>16</v>
      </c>
      <c r="E117" s="7">
        <v>30</v>
      </c>
      <c r="F117" s="241"/>
      <c r="G117" s="25">
        <f t="shared" si="12"/>
        <v>0</v>
      </c>
      <c r="H117" s="202">
        <v>0.23</v>
      </c>
      <c r="I117" s="25">
        <f t="shared" si="11"/>
        <v>0</v>
      </c>
      <c r="J117" s="27">
        <f t="shared" si="13"/>
        <v>0</v>
      </c>
    </row>
    <row r="118" spans="2:10" ht="21.75" customHeight="1">
      <c r="B118" s="41" t="s">
        <v>122</v>
      </c>
      <c r="C118" s="6" t="s">
        <v>185</v>
      </c>
      <c r="D118" s="116" t="s">
        <v>16</v>
      </c>
      <c r="E118" s="7">
        <v>30</v>
      </c>
      <c r="F118" s="241"/>
      <c r="G118" s="25">
        <f t="shared" si="12"/>
        <v>0</v>
      </c>
      <c r="H118" s="113">
        <v>0.05</v>
      </c>
      <c r="I118" s="25">
        <f t="shared" si="11"/>
        <v>0</v>
      </c>
      <c r="J118" s="27">
        <f t="shared" si="13"/>
        <v>0</v>
      </c>
    </row>
    <row r="119" spans="2:10" ht="20.25" customHeight="1">
      <c r="B119" s="41" t="s">
        <v>123</v>
      </c>
      <c r="C119" s="6" t="s">
        <v>186</v>
      </c>
      <c r="D119" s="116" t="s">
        <v>210</v>
      </c>
      <c r="E119" s="7">
        <v>50</v>
      </c>
      <c r="F119" s="241"/>
      <c r="G119" s="25">
        <f t="shared" si="12"/>
        <v>0</v>
      </c>
      <c r="H119" s="113">
        <v>0.23</v>
      </c>
      <c r="I119" s="25">
        <f t="shared" si="11"/>
        <v>0</v>
      </c>
      <c r="J119" s="27">
        <f t="shared" si="13"/>
        <v>0</v>
      </c>
    </row>
    <row r="120" spans="2:10" ht="19.5" customHeight="1">
      <c r="B120" s="41" t="s">
        <v>124</v>
      </c>
      <c r="C120" s="6" t="s">
        <v>271</v>
      </c>
      <c r="D120" s="116" t="s">
        <v>6</v>
      </c>
      <c r="E120" s="7">
        <v>25</v>
      </c>
      <c r="F120" s="241"/>
      <c r="G120" s="25">
        <f t="shared" si="12"/>
        <v>0</v>
      </c>
      <c r="H120" s="113">
        <v>0.05</v>
      </c>
      <c r="I120" s="25">
        <f t="shared" si="11"/>
        <v>0</v>
      </c>
      <c r="J120" s="27">
        <f t="shared" si="13"/>
        <v>0</v>
      </c>
    </row>
    <row r="121" spans="2:10" ht="21.75" customHeight="1">
      <c r="B121" s="41" t="s">
        <v>125</v>
      </c>
      <c r="C121" s="6" t="s">
        <v>187</v>
      </c>
      <c r="D121" s="116" t="s">
        <v>210</v>
      </c>
      <c r="E121" s="7">
        <v>100</v>
      </c>
      <c r="F121" s="241"/>
      <c r="G121" s="25">
        <f t="shared" si="12"/>
        <v>0</v>
      </c>
      <c r="H121" s="113">
        <v>0.05</v>
      </c>
      <c r="I121" s="25">
        <f t="shared" si="11"/>
        <v>0</v>
      </c>
      <c r="J121" s="27">
        <f t="shared" si="13"/>
        <v>0</v>
      </c>
    </row>
    <row r="122" spans="2:10" ht="21.75" customHeight="1">
      <c r="B122" s="41" t="s">
        <v>126</v>
      </c>
      <c r="C122" s="6" t="s">
        <v>284</v>
      </c>
      <c r="D122" s="116" t="s">
        <v>210</v>
      </c>
      <c r="E122" s="7">
        <v>480</v>
      </c>
      <c r="F122" s="241"/>
      <c r="G122" s="25">
        <f t="shared" si="12"/>
        <v>0</v>
      </c>
      <c r="H122" s="113">
        <v>0.08</v>
      </c>
      <c r="I122" s="25">
        <f t="shared" si="11"/>
        <v>0</v>
      </c>
      <c r="J122" s="27">
        <f t="shared" si="13"/>
        <v>0</v>
      </c>
    </row>
    <row r="123" spans="2:10" ht="21.75" customHeight="1">
      <c r="B123" s="41" t="s">
        <v>127</v>
      </c>
      <c r="C123" s="6" t="s">
        <v>339</v>
      </c>
      <c r="D123" s="116" t="s">
        <v>6</v>
      </c>
      <c r="E123" s="7">
        <v>120</v>
      </c>
      <c r="F123" s="241"/>
      <c r="G123" s="25">
        <f t="shared" si="12"/>
        <v>0</v>
      </c>
      <c r="H123" s="113">
        <v>0.23</v>
      </c>
      <c r="I123" s="25">
        <f t="shared" si="11"/>
        <v>0</v>
      </c>
      <c r="J123" s="27">
        <f t="shared" si="13"/>
        <v>0</v>
      </c>
    </row>
    <row r="124" spans="2:10" ht="21.75" customHeight="1">
      <c r="B124" s="41" t="s">
        <v>128</v>
      </c>
      <c r="C124" s="6" t="s">
        <v>341</v>
      </c>
      <c r="D124" s="116" t="s">
        <v>210</v>
      </c>
      <c r="E124" s="7">
        <v>5</v>
      </c>
      <c r="F124" s="241"/>
      <c r="G124" s="25">
        <f t="shared" si="12"/>
        <v>0</v>
      </c>
      <c r="H124" s="113">
        <v>0.08</v>
      </c>
      <c r="I124" s="25">
        <f t="shared" si="11"/>
        <v>0</v>
      </c>
      <c r="J124" s="27">
        <f t="shared" si="13"/>
        <v>0</v>
      </c>
    </row>
    <row r="125" spans="2:10" ht="32.25" customHeight="1">
      <c r="B125" s="41" t="s">
        <v>129</v>
      </c>
      <c r="C125" s="6" t="s">
        <v>188</v>
      </c>
      <c r="D125" s="116" t="s">
        <v>6</v>
      </c>
      <c r="E125" s="7">
        <v>5</v>
      </c>
      <c r="F125" s="241"/>
      <c r="G125" s="25">
        <f t="shared" si="12"/>
        <v>0</v>
      </c>
      <c r="H125" s="113">
        <v>0.08</v>
      </c>
      <c r="I125" s="25">
        <f t="shared" si="11"/>
        <v>0</v>
      </c>
      <c r="J125" s="27">
        <f t="shared" si="13"/>
        <v>0</v>
      </c>
    </row>
    <row r="126" spans="2:10" ht="22.5" customHeight="1">
      <c r="B126" s="41" t="s">
        <v>130</v>
      </c>
      <c r="C126" s="6" t="s">
        <v>189</v>
      </c>
      <c r="D126" s="116" t="s">
        <v>6</v>
      </c>
      <c r="E126" s="7">
        <v>5</v>
      </c>
      <c r="F126" s="241"/>
      <c r="G126" s="25">
        <f t="shared" si="12"/>
        <v>0</v>
      </c>
      <c r="H126" s="113">
        <v>0.08</v>
      </c>
      <c r="I126" s="25">
        <f t="shared" si="11"/>
        <v>0</v>
      </c>
      <c r="J126" s="27">
        <f t="shared" si="13"/>
        <v>0</v>
      </c>
    </row>
    <row r="127" spans="2:10" ht="24.75" customHeight="1">
      <c r="B127" s="41" t="s">
        <v>131</v>
      </c>
      <c r="C127" s="6" t="s">
        <v>190</v>
      </c>
      <c r="D127" s="116" t="s">
        <v>6</v>
      </c>
      <c r="E127" s="7">
        <v>1</v>
      </c>
      <c r="F127" s="241"/>
      <c r="G127" s="25">
        <f t="shared" si="12"/>
        <v>0</v>
      </c>
      <c r="H127" s="113">
        <v>0.08</v>
      </c>
      <c r="I127" s="25">
        <f t="shared" si="11"/>
        <v>0</v>
      </c>
      <c r="J127" s="27">
        <f t="shared" si="13"/>
        <v>0</v>
      </c>
    </row>
    <row r="128" spans="2:10" ht="24.75" customHeight="1">
      <c r="B128" s="41" t="s">
        <v>132</v>
      </c>
      <c r="C128" s="6" t="s">
        <v>51</v>
      </c>
      <c r="D128" s="116" t="s">
        <v>6</v>
      </c>
      <c r="E128" s="7">
        <v>2</v>
      </c>
      <c r="F128" s="241"/>
      <c r="G128" s="25">
        <f t="shared" si="12"/>
        <v>0</v>
      </c>
      <c r="H128" s="113">
        <v>0.23</v>
      </c>
      <c r="I128" s="25">
        <f t="shared" si="11"/>
        <v>0</v>
      </c>
      <c r="J128" s="27">
        <f t="shared" si="13"/>
        <v>0</v>
      </c>
    </row>
    <row r="129" spans="2:10" ht="24.75" customHeight="1">
      <c r="B129" s="41" t="s">
        <v>133</v>
      </c>
      <c r="C129" s="6" t="s">
        <v>191</v>
      </c>
      <c r="D129" s="116" t="s">
        <v>6</v>
      </c>
      <c r="E129" s="7">
        <v>1</v>
      </c>
      <c r="F129" s="241"/>
      <c r="G129" s="25">
        <f t="shared" si="12"/>
        <v>0</v>
      </c>
      <c r="H129" s="113">
        <v>0.23</v>
      </c>
      <c r="I129" s="25">
        <f t="shared" si="11"/>
        <v>0</v>
      </c>
      <c r="J129" s="27">
        <f t="shared" si="13"/>
        <v>0</v>
      </c>
    </row>
    <row r="130" spans="2:10" ht="24.75" customHeight="1">
      <c r="B130" s="41" t="s">
        <v>134</v>
      </c>
      <c r="C130" s="6" t="s">
        <v>192</v>
      </c>
      <c r="D130" s="116" t="s">
        <v>6</v>
      </c>
      <c r="E130" s="7">
        <v>1</v>
      </c>
      <c r="F130" s="241"/>
      <c r="G130" s="25">
        <f t="shared" si="12"/>
        <v>0</v>
      </c>
      <c r="H130" s="113">
        <v>0.08</v>
      </c>
      <c r="I130" s="25">
        <f t="shared" si="11"/>
        <v>0</v>
      </c>
      <c r="J130" s="27">
        <f t="shared" si="13"/>
        <v>0</v>
      </c>
    </row>
    <row r="131" spans="2:10" ht="23.25" customHeight="1">
      <c r="B131" s="41" t="s">
        <v>135</v>
      </c>
      <c r="C131" s="6" t="s">
        <v>285</v>
      </c>
      <c r="D131" s="116" t="s">
        <v>6</v>
      </c>
      <c r="E131" s="7">
        <v>5</v>
      </c>
      <c r="F131" s="241"/>
      <c r="G131" s="25">
        <f t="shared" si="12"/>
        <v>0</v>
      </c>
      <c r="H131" s="113">
        <v>0.08</v>
      </c>
      <c r="I131" s="25">
        <f t="shared" si="11"/>
        <v>0</v>
      </c>
      <c r="J131" s="27">
        <f t="shared" si="13"/>
        <v>0</v>
      </c>
    </row>
    <row r="132" spans="2:10" ht="24.75" customHeight="1">
      <c r="B132" s="41" t="s">
        <v>136</v>
      </c>
      <c r="C132" s="6" t="s">
        <v>19</v>
      </c>
      <c r="D132" s="116" t="s">
        <v>6</v>
      </c>
      <c r="E132" s="7">
        <v>150</v>
      </c>
      <c r="F132" s="241"/>
      <c r="G132" s="25">
        <f t="shared" si="12"/>
        <v>0</v>
      </c>
      <c r="H132" s="113">
        <v>0.05</v>
      </c>
      <c r="I132" s="25">
        <f t="shared" si="11"/>
        <v>0</v>
      </c>
      <c r="J132" s="27">
        <f t="shared" si="13"/>
        <v>0</v>
      </c>
    </row>
    <row r="133" spans="2:10" ht="24.75" customHeight="1">
      <c r="B133" s="41" t="s">
        <v>137</v>
      </c>
      <c r="C133" s="6" t="s">
        <v>193</v>
      </c>
      <c r="D133" s="116" t="s">
        <v>6</v>
      </c>
      <c r="E133" s="7">
        <v>80</v>
      </c>
      <c r="F133" s="241"/>
      <c r="G133" s="25">
        <f t="shared" si="12"/>
        <v>0</v>
      </c>
      <c r="H133" s="113">
        <v>0.05</v>
      </c>
      <c r="I133" s="25">
        <f t="shared" si="11"/>
        <v>0</v>
      </c>
      <c r="J133" s="27">
        <f t="shared" si="13"/>
        <v>0</v>
      </c>
    </row>
    <row r="134" spans="2:10" ht="24.75" customHeight="1">
      <c r="B134" s="41" t="s">
        <v>138</v>
      </c>
      <c r="C134" s="6" t="s">
        <v>270</v>
      </c>
      <c r="D134" s="116" t="s">
        <v>6</v>
      </c>
      <c r="E134" s="7">
        <v>200</v>
      </c>
      <c r="F134" s="241"/>
      <c r="G134" s="25">
        <f t="shared" si="12"/>
        <v>0</v>
      </c>
      <c r="H134" s="113">
        <v>0.05</v>
      </c>
      <c r="I134" s="25">
        <f t="shared" si="11"/>
        <v>0</v>
      </c>
      <c r="J134" s="27">
        <f t="shared" si="13"/>
        <v>0</v>
      </c>
    </row>
    <row r="135" spans="2:10" ht="24.75" customHeight="1">
      <c r="B135" s="41" t="s">
        <v>139</v>
      </c>
      <c r="C135" s="6" t="s">
        <v>194</v>
      </c>
      <c r="D135" s="116" t="s">
        <v>6</v>
      </c>
      <c r="E135" s="7">
        <v>80</v>
      </c>
      <c r="F135" s="241"/>
      <c r="G135" s="25">
        <f t="shared" si="12"/>
        <v>0</v>
      </c>
      <c r="H135" s="113">
        <v>0.05</v>
      </c>
      <c r="I135" s="25">
        <f t="shared" si="11"/>
        <v>0</v>
      </c>
      <c r="J135" s="27">
        <f t="shared" si="13"/>
        <v>0</v>
      </c>
    </row>
    <row r="136" spans="2:10" ht="24.75" customHeight="1">
      <c r="B136" s="41" t="s">
        <v>140</v>
      </c>
      <c r="C136" s="6" t="s">
        <v>195</v>
      </c>
      <c r="D136" s="116" t="s">
        <v>6</v>
      </c>
      <c r="E136" s="7">
        <v>80</v>
      </c>
      <c r="F136" s="241"/>
      <c r="G136" s="25">
        <f t="shared" si="12"/>
        <v>0</v>
      </c>
      <c r="H136" s="113">
        <v>0.05</v>
      </c>
      <c r="I136" s="25">
        <f t="shared" si="11"/>
        <v>0</v>
      </c>
      <c r="J136" s="27">
        <f t="shared" si="13"/>
        <v>0</v>
      </c>
    </row>
    <row r="137" spans="2:10" ht="27" customHeight="1">
      <c r="B137" s="41" t="s">
        <v>141</v>
      </c>
      <c r="C137" s="6" t="s">
        <v>196</v>
      </c>
      <c r="D137" s="116" t="s">
        <v>6</v>
      </c>
      <c r="E137" s="7">
        <v>80</v>
      </c>
      <c r="F137" s="241"/>
      <c r="G137" s="25">
        <f t="shared" si="12"/>
        <v>0</v>
      </c>
      <c r="H137" s="113">
        <v>0.05</v>
      </c>
      <c r="I137" s="25">
        <f t="shared" si="11"/>
        <v>0</v>
      </c>
      <c r="J137" s="27">
        <f t="shared" si="13"/>
        <v>0</v>
      </c>
    </row>
    <row r="138" spans="2:10" ht="27.75" customHeight="1">
      <c r="B138" s="41" t="s">
        <v>142</v>
      </c>
      <c r="C138" s="6" t="s">
        <v>197</v>
      </c>
      <c r="D138" s="116" t="s">
        <v>6</v>
      </c>
      <c r="E138" s="7">
        <v>40</v>
      </c>
      <c r="F138" s="241"/>
      <c r="G138" s="25">
        <f t="shared" si="12"/>
        <v>0</v>
      </c>
      <c r="H138" s="113">
        <v>0.05</v>
      </c>
      <c r="I138" s="25">
        <f t="shared" si="11"/>
        <v>0</v>
      </c>
      <c r="J138" s="27">
        <f t="shared" si="13"/>
        <v>0</v>
      </c>
    </row>
    <row r="139" spans="2:10" ht="26.25" customHeight="1">
      <c r="B139" s="41" t="s">
        <v>143</v>
      </c>
      <c r="C139" s="6" t="s">
        <v>198</v>
      </c>
      <c r="D139" s="116" t="s">
        <v>6</v>
      </c>
      <c r="E139" s="7">
        <v>50</v>
      </c>
      <c r="F139" s="241"/>
      <c r="G139" s="25">
        <f t="shared" si="12"/>
        <v>0</v>
      </c>
      <c r="H139" s="113">
        <v>0.05</v>
      </c>
      <c r="I139" s="25">
        <f t="shared" si="11"/>
        <v>0</v>
      </c>
      <c r="J139" s="27">
        <f t="shared" si="13"/>
        <v>0</v>
      </c>
    </row>
    <row r="140" spans="2:10" ht="26.25" customHeight="1">
      <c r="B140" s="41" t="s">
        <v>144</v>
      </c>
      <c r="C140" s="6" t="s">
        <v>199</v>
      </c>
      <c r="D140" s="116" t="s">
        <v>6</v>
      </c>
      <c r="E140" s="7">
        <v>50</v>
      </c>
      <c r="F140" s="241"/>
      <c r="G140" s="25">
        <f t="shared" si="12"/>
        <v>0</v>
      </c>
      <c r="H140" s="113">
        <v>0.05</v>
      </c>
      <c r="I140" s="25">
        <f t="shared" si="11"/>
        <v>0</v>
      </c>
      <c r="J140" s="27">
        <f t="shared" si="13"/>
        <v>0</v>
      </c>
    </row>
    <row r="141" spans="2:10" ht="31.5" customHeight="1">
      <c r="B141" s="41" t="s">
        <v>145</v>
      </c>
      <c r="C141" s="6" t="s">
        <v>273</v>
      </c>
      <c r="D141" s="116" t="s">
        <v>6</v>
      </c>
      <c r="E141" s="7">
        <v>100</v>
      </c>
      <c r="F141" s="241"/>
      <c r="G141" s="25">
        <f t="shared" si="12"/>
        <v>0</v>
      </c>
      <c r="H141" s="113">
        <v>0.05</v>
      </c>
      <c r="I141" s="25">
        <f t="shared" si="11"/>
        <v>0</v>
      </c>
      <c r="J141" s="27">
        <f t="shared" si="13"/>
        <v>0</v>
      </c>
    </row>
    <row r="142" spans="2:10" ht="24.75" customHeight="1">
      <c r="B142" s="41" t="s">
        <v>146</v>
      </c>
      <c r="C142" s="6" t="s">
        <v>20</v>
      </c>
      <c r="D142" s="116" t="s">
        <v>6</v>
      </c>
      <c r="E142" s="7">
        <v>40</v>
      </c>
      <c r="F142" s="241"/>
      <c r="G142" s="25">
        <f t="shared" si="12"/>
        <v>0</v>
      </c>
      <c r="H142" s="113">
        <v>0.05</v>
      </c>
      <c r="I142" s="25">
        <f t="shared" si="11"/>
        <v>0</v>
      </c>
      <c r="J142" s="27">
        <f t="shared" si="13"/>
        <v>0</v>
      </c>
    </row>
    <row r="143" spans="2:10" ht="24.75" customHeight="1">
      <c r="B143" s="41" t="s">
        <v>147</v>
      </c>
      <c r="C143" s="6" t="s">
        <v>200</v>
      </c>
      <c r="D143" s="116" t="s">
        <v>6</v>
      </c>
      <c r="E143" s="7">
        <v>20</v>
      </c>
      <c r="F143" s="241"/>
      <c r="G143" s="25">
        <f t="shared" si="12"/>
        <v>0</v>
      </c>
      <c r="H143" s="113">
        <v>0.05</v>
      </c>
      <c r="I143" s="25">
        <f t="shared" si="11"/>
        <v>0</v>
      </c>
      <c r="J143" s="27">
        <f t="shared" si="13"/>
        <v>0</v>
      </c>
    </row>
    <row r="144" spans="2:10" ht="24.75" customHeight="1">
      <c r="B144" s="41" t="s">
        <v>148</v>
      </c>
      <c r="C144" s="14" t="s">
        <v>37</v>
      </c>
      <c r="D144" s="116" t="s">
        <v>6</v>
      </c>
      <c r="E144" s="7">
        <v>30</v>
      </c>
      <c r="F144" s="241"/>
      <c r="G144" s="25">
        <f t="shared" si="12"/>
        <v>0</v>
      </c>
      <c r="H144" s="113">
        <v>0.05</v>
      </c>
      <c r="I144" s="25">
        <f t="shared" si="11"/>
        <v>0</v>
      </c>
      <c r="J144" s="27">
        <f t="shared" si="13"/>
        <v>0</v>
      </c>
    </row>
    <row r="145" spans="2:10" ht="24.75" customHeight="1">
      <c r="B145" s="41" t="s">
        <v>149</v>
      </c>
      <c r="C145" s="6" t="s">
        <v>201</v>
      </c>
      <c r="D145" s="116" t="s">
        <v>6</v>
      </c>
      <c r="E145" s="7">
        <v>30</v>
      </c>
      <c r="F145" s="241"/>
      <c r="G145" s="25">
        <f t="shared" si="12"/>
        <v>0</v>
      </c>
      <c r="H145" s="113">
        <v>0.05</v>
      </c>
      <c r="I145" s="25">
        <f t="shared" si="11"/>
        <v>0</v>
      </c>
      <c r="J145" s="27">
        <f t="shared" si="13"/>
        <v>0</v>
      </c>
    </row>
    <row r="146" spans="2:10" ht="24.75" customHeight="1">
      <c r="B146" s="41" t="s">
        <v>150</v>
      </c>
      <c r="C146" s="6" t="s">
        <v>202</v>
      </c>
      <c r="D146" s="116" t="s">
        <v>210</v>
      </c>
      <c r="E146" s="7">
        <v>40</v>
      </c>
      <c r="F146" s="241"/>
      <c r="G146" s="25">
        <f t="shared" si="12"/>
        <v>0</v>
      </c>
      <c r="H146" s="113">
        <v>0.05</v>
      </c>
      <c r="I146" s="25">
        <f t="shared" si="11"/>
        <v>0</v>
      </c>
      <c r="J146" s="27">
        <f aca="true" t="shared" si="14" ref="J146:J160">E146*I146</f>
        <v>0</v>
      </c>
    </row>
    <row r="147" spans="2:10" ht="30" customHeight="1">
      <c r="B147" s="41" t="s">
        <v>151</v>
      </c>
      <c r="C147" s="6" t="s">
        <v>306</v>
      </c>
      <c r="D147" s="115" t="s">
        <v>14</v>
      </c>
      <c r="E147" s="7">
        <v>30</v>
      </c>
      <c r="F147" s="241"/>
      <c r="G147" s="25">
        <f t="shared" si="12"/>
        <v>0</v>
      </c>
      <c r="H147" s="113">
        <v>0.08</v>
      </c>
      <c r="I147" s="25">
        <f t="shared" si="11"/>
        <v>0</v>
      </c>
      <c r="J147" s="27">
        <f t="shared" si="14"/>
        <v>0</v>
      </c>
    </row>
    <row r="148" spans="2:10" ht="24.75" customHeight="1">
      <c r="B148" s="41" t="s">
        <v>152</v>
      </c>
      <c r="C148" s="6" t="s">
        <v>342</v>
      </c>
      <c r="D148" s="116" t="s">
        <v>6</v>
      </c>
      <c r="E148" s="7">
        <v>60</v>
      </c>
      <c r="F148" s="241"/>
      <c r="G148" s="25">
        <f t="shared" si="12"/>
        <v>0</v>
      </c>
      <c r="H148" s="113">
        <v>0.05</v>
      </c>
      <c r="I148" s="25">
        <f t="shared" si="11"/>
        <v>0</v>
      </c>
      <c r="J148" s="27">
        <f t="shared" si="14"/>
        <v>0</v>
      </c>
    </row>
    <row r="149" spans="2:10" ht="24.75" customHeight="1">
      <c r="B149" s="41" t="s">
        <v>153</v>
      </c>
      <c r="C149" s="6" t="s">
        <v>272</v>
      </c>
      <c r="D149" s="116" t="s">
        <v>6</v>
      </c>
      <c r="E149" s="7">
        <v>10</v>
      </c>
      <c r="F149" s="241"/>
      <c r="G149" s="25">
        <f t="shared" si="12"/>
        <v>0</v>
      </c>
      <c r="H149" s="202">
        <v>0.23</v>
      </c>
      <c r="I149" s="25">
        <f t="shared" si="11"/>
        <v>0</v>
      </c>
      <c r="J149" s="27">
        <f t="shared" si="14"/>
        <v>0</v>
      </c>
    </row>
    <row r="150" spans="2:10" ht="24.75" customHeight="1">
      <c r="B150" s="41" t="s">
        <v>154</v>
      </c>
      <c r="C150" s="6" t="s">
        <v>203</v>
      </c>
      <c r="D150" s="116" t="s">
        <v>210</v>
      </c>
      <c r="E150" s="7">
        <v>80</v>
      </c>
      <c r="F150" s="241"/>
      <c r="G150" s="25">
        <f t="shared" si="12"/>
        <v>0</v>
      </c>
      <c r="H150" s="113">
        <v>0.08</v>
      </c>
      <c r="I150" s="25">
        <f t="shared" si="11"/>
        <v>0</v>
      </c>
      <c r="J150" s="27">
        <f t="shared" si="14"/>
        <v>0</v>
      </c>
    </row>
    <row r="151" spans="2:10" ht="36" customHeight="1">
      <c r="B151" s="41" t="s">
        <v>155</v>
      </c>
      <c r="C151" s="214" t="s">
        <v>308</v>
      </c>
      <c r="D151" s="115" t="s">
        <v>210</v>
      </c>
      <c r="E151" s="7">
        <v>80</v>
      </c>
      <c r="F151" s="242"/>
      <c r="G151" s="25">
        <f t="shared" si="12"/>
        <v>0</v>
      </c>
      <c r="H151" s="202">
        <v>0.23</v>
      </c>
      <c r="I151" s="25">
        <f t="shared" si="11"/>
        <v>0</v>
      </c>
      <c r="J151" s="27">
        <f t="shared" si="14"/>
        <v>0</v>
      </c>
    </row>
    <row r="152" spans="2:10" ht="24.75" customHeight="1">
      <c r="B152" s="41" t="s">
        <v>156</v>
      </c>
      <c r="C152" s="6" t="s">
        <v>307</v>
      </c>
      <c r="D152" s="115" t="s">
        <v>210</v>
      </c>
      <c r="E152" s="7">
        <v>30</v>
      </c>
      <c r="F152" s="242"/>
      <c r="G152" s="25">
        <f t="shared" si="12"/>
        <v>0</v>
      </c>
      <c r="H152" s="202">
        <v>0.23</v>
      </c>
      <c r="I152" s="25">
        <f t="shared" si="11"/>
        <v>0</v>
      </c>
      <c r="J152" s="27">
        <f t="shared" si="14"/>
        <v>0</v>
      </c>
    </row>
    <row r="153" spans="2:10" ht="24.75" customHeight="1">
      <c r="B153" s="41" t="s">
        <v>157</v>
      </c>
      <c r="C153" s="6" t="s">
        <v>204</v>
      </c>
      <c r="D153" s="116" t="s">
        <v>210</v>
      </c>
      <c r="E153" s="7">
        <v>10</v>
      </c>
      <c r="F153" s="241"/>
      <c r="G153" s="25">
        <f t="shared" si="12"/>
        <v>0</v>
      </c>
      <c r="H153" s="113">
        <v>0.05</v>
      </c>
      <c r="I153" s="25">
        <f t="shared" si="11"/>
        <v>0</v>
      </c>
      <c r="J153" s="27">
        <f t="shared" si="14"/>
        <v>0</v>
      </c>
    </row>
    <row r="154" spans="2:10" ht="24.75" customHeight="1">
      <c r="B154" s="41" t="s">
        <v>158</v>
      </c>
      <c r="C154" s="6" t="s">
        <v>205</v>
      </c>
      <c r="D154" s="116" t="s">
        <v>210</v>
      </c>
      <c r="E154" s="7">
        <v>40</v>
      </c>
      <c r="F154" s="241"/>
      <c r="G154" s="25">
        <f t="shared" si="12"/>
        <v>0</v>
      </c>
      <c r="H154" s="113">
        <v>0.05</v>
      </c>
      <c r="I154" s="25">
        <f t="shared" si="11"/>
        <v>0</v>
      </c>
      <c r="J154" s="27">
        <f t="shared" si="14"/>
        <v>0</v>
      </c>
    </row>
    <row r="155" spans="2:10" ht="24.75" customHeight="1">
      <c r="B155" s="41" t="s">
        <v>276</v>
      </c>
      <c r="C155" s="6" t="s">
        <v>206</v>
      </c>
      <c r="D155" s="116" t="s">
        <v>210</v>
      </c>
      <c r="E155" s="7">
        <v>2000</v>
      </c>
      <c r="F155" s="241"/>
      <c r="G155" s="25">
        <f t="shared" si="12"/>
        <v>0</v>
      </c>
      <c r="H155" s="113">
        <v>0.05</v>
      </c>
      <c r="I155" s="25">
        <f t="shared" si="11"/>
        <v>0</v>
      </c>
      <c r="J155" s="27">
        <f t="shared" si="14"/>
        <v>0</v>
      </c>
    </row>
    <row r="156" spans="2:10" ht="24.75" customHeight="1">
      <c r="B156" s="41" t="s">
        <v>286</v>
      </c>
      <c r="C156" s="6" t="s">
        <v>207</v>
      </c>
      <c r="D156" s="116" t="s">
        <v>210</v>
      </c>
      <c r="E156" s="7">
        <v>2500</v>
      </c>
      <c r="F156" s="241"/>
      <c r="G156" s="25">
        <f t="shared" si="12"/>
        <v>0</v>
      </c>
      <c r="H156" s="113">
        <v>0.05</v>
      </c>
      <c r="I156" s="25">
        <f t="shared" si="11"/>
        <v>0</v>
      </c>
      <c r="J156" s="27">
        <f t="shared" si="14"/>
        <v>0</v>
      </c>
    </row>
    <row r="157" spans="2:10" ht="24.75" customHeight="1">
      <c r="B157" s="41" t="s">
        <v>289</v>
      </c>
      <c r="C157" s="6" t="s">
        <v>287</v>
      </c>
      <c r="D157" s="116" t="s">
        <v>275</v>
      </c>
      <c r="E157" s="7">
        <v>200</v>
      </c>
      <c r="F157" s="241"/>
      <c r="G157" s="25">
        <f t="shared" si="12"/>
        <v>0</v>
      </c>
      <c r="H157" s="113">
        <v>0.05</v>
      </c>
      <c r="I157" s="25">
        <f t="shared" si="11"/>
        <v>0</v>
      </c>
      <c r="J157" s="27">
        <f t="shared" si="14"/>
        <v>0</v>
      </c>
    </row>
    <row r="158" spans="2:10" ht="24.75" customHeight="1">
      <c r="B158" s="41" t="s">
        <v>290</v>
      </c>
      <c r="C158" s="6" t="s">
        <v>288</v>
      </c>
      <c r="D158" s="116" t="s">
        <v>275</v>
      </c>
      <c r="E158" s="7">
        <v>50</v>
      </c>
      <c r="F158" s="241"/>
      <c r="G158" s="25">
        <f t="shared" si="12"/>
        <v>0</v>
      </c>
      <c r="H158" s="113">
        <v>0.05</v>
      </c>
      <c r="I158" s="25">
        <f t="shared" si="11"/>
        <v>0</v>
      </c>
      <c r="J158" s="27">
        <f t="shared" si="14"/>
        <v>0</v>
      </c>
    </row>
    <row r="159" spans="2:10" ht="24.75" customHeight="1">
      <c r="B159" s="41" t="s">
        <v>291</v>
      </c>
      <c r="C159" s="6" t="s">
        <v>208</v>
      </c>
      <c r="D159" s="116" t="s">
        <v>210</v>
      </c>
      <c r="E159" s="7">
        <v>300</v>
      </c>
      <c r="F159" s="241"/>
      <c r="G159" s="25">
        <f t="shared" si="12"/>
        <v>0</v>
      </c>
      <c r="H159" s="113">
        <v>0.23</v>
      </c>
      <c r="I159" s="25">
        <f t="shared" si="11"/>
        <v>0</v>
      </c>
      <c r="J159" s="27">
        <f t="shared" si="14"/>
        <v>0</v>
      </c>
    </row>
    <row r="160" spans="2:10" ht="24.75" customHeight="1" thickBot="1">
      <c r="B160" s="41" t="s">
        <v>293</v>
      </c>
      <c r="C160" s="54" t="s">
        <v>209</v>
      </c>
      <c r="D160" s="117" t="s">
        <v>210</v>
      </c>
      <c r="E160" s="56">
        <v>500</v>
      </c>
      <c r="F160" s="239"/>
      <c r="G160" s="57">
        <f t="shared" si="12"/>
        <v>0</v>
      </c>
      <c r="H160" s="114">
        <v>0.23</v>
      </c>
      <c r="I160" s="57">
        <f t="shared" si="11"/>
        <v>0</v>
      </c>
      <c r="J160" s="47">
        <f t="shared" si="14"/>
        <v>0</v>
      </c>
    </row>
    <row r="161" spans="2:10" ht="24.75" customHeight="1" thickBot="1">
      <c r="B161" s="89"/>
      <c r="C161" s="326" t="s">
        <v>48</v>
      </c>
      <c r="D161" s="326"/>
      <c r="E161" s="326"/>
      <c r="F161" s="326"/>
      <c r="G161" s="326"/>
      <c r="H161" s="326"/>
      <c r="I161" s="327"/>
      <c r="J161" s="118">
        <f>SUM(J82:J160)</f>
        <v>0</v>
      </c>
    </row>
    <row r="162" spans="2:10" ht="15.75" customHeight="1">
      <c r="B162" s="119"/>
      <c r="C162" s="318" t="s">
        <v>58</v>
      </c>
      <c r="D162" s="318"/>
      <c r="E162" s="318"/>
      <c r="F162" s="318"/>
      <c r="G162" s="318"/>
      <c r="H162" s="318"/>
      <c r="I162" s="318"/>
      <c r="J162" s="318"/>
    </row>
    <row r="163" spans="2:10" ht="24.75" customHeight="1">
      <c r="B163" s="119"/>
      <c r="C163" s="71"/>
      <c r="D163" s="71"/>
      <c r="F163" s="2" t="s">
        <v>316</v>
      </c>
      <c r="G163" s="232">
        <f>SUM(G82:G160)</f>
        <v>0</v>
      </c>
      <c r="H163" s="71"/>
      <c r="I163" s="71"/>
      <c r="J163" s="120"/>
    </row>
    <row r="164" spans="2:12" ht="19.5" customHeight="1">
      <c r="B164" s="275" t="s">
        <v>265</v>
      </c>
      <c r="C164" s="275"/>
      <c r="D164" s="275"/>
      <c r="E164" s="275"/>
      <c r="F164" s="46"/>
      <c r="G164" s="15"/>
      <c r="H164" s="15"/>
      <c r="I164" s="15"/>
      <c r="J164" s="15"/>
      <c r="L164" s="15"/>
    </row>
    <row r="165" spans="2:12" ht="15" customHeight="1">
      <c r="B165" s="273" t="s">
        <v>21</v>
      </c>
      <c r="C165" s="273"/>
      <c r="D165" s="24"/>
      <c r="E165" s="24"/>
      <c r="F165" s="46"/>
      <c r="G165" s="32"/>
      <c r="H165" s="32"/>
      <c r="I165" s="32"/>
      <c r="J165" s="32"/>
      <c r="L165" s="15"/>
    </row>
    <row r="166" spans="2:12" ht="14.25" customHeight="1">
      <c r="B166" s="24"/>
      <c r="C166" s="24"/>
      <c r="D166" s="24"/>
      <c r="E166" s="24"/>
      <c r="F166" s="46"/>
      <c r="G166" s="32"/>
      <c r="H166" s="32"/>
      <c r="I166" s="32"/>
      <c r="J166" s="32"/>
      <c r="L166" s="32"/>
    </row>
    <row r="167" spans="1:12" ht="14.25" customHeight="1" thickBot="1">
      <c r="A167" s="33"/>
      <c r="B167" s="40"/>
      <c r="C167" s="24"/>
      <c r="D167" s="24"/>
      <c r="E167" s="24"/>
      <c r="F167" s="46"/>
      <c r="G167" s="32"/>
      <c r="H167" s="32"/>
      <c r="I167" s="32"/>
      <c r="J167" s="32"/>
      <c r="L167" s="32"/>
    </row>
    <row r="168" spans="2:12" ht="18" customHeight="1">
      <c r="B168" s="286" t="s">
        <v>1</v>
      </c>
      <c r="C168" s="281" t="s">
        <v>2</v>
      </c>
      <c r="D168" s="283" t="s">
        <v>3</v>
      </c>
      <c r="E168" s="281" t="s">
        <v>4</v>
      </c>
      <c r="F168" s="292" t="s">
        <v>85</v>
      </c>
      <c r="G168" s="281" t="s">
        <v>39</v>
      </c>
      <c r="H168" s="182" t="s">
        <v>40</v>
      </c>
      <c r="I168" s="290" t="s">
        <v>61</v>
      </c>
      <c r="J168" s="321" t="s">
        <v>42</v>
      </c>
      <c r="K168" s="280">
        <v>4</v>
      </c>
      <c r="L168" s="32"/>
    </row>
    <row r="169" spans="1:11" ht="24" customHeight="1" thickBot="1">
      <c r="A169" s="153"/>
      <c r="B169" s="325"/>
      <c r="C169" s="282"/>
      <c r="D169" s="284"/>
      <c r="E169" s="282"/>
      <c r="F169" s="293"/>
      <c r="G169" s="282"/>
      <c r="H169" s="128" t="s">
        <v>41</v>
      </c>
      <c r="I169" s="291"/>
      <c r="J169" s="322"/>
      <c r="K169" s="280"/>
    </row>
    <row r="170" spans="1:10" ht="31.5" customHeight="1">
      <c r="A170" s="153"/>
      <c r="B170" s="112" t="s">
        <v>5</v>
      </c>
      <c r="C170" s="21" t="s">
        <v>211</v>
      </c>
      <c r="D170" s="129" t="s">
        <v>6</v>
      </c>
      <c r="E170" s="215">
        <v>30</v>
      </c>
      <c r="F170" s="240"/>
      <c r="G170" s="103">
        <f>E170*F170</f>
        <v>0</v>
      </c>
      <c r="H170" s="104">
        <v>0.05</v>
      </c>
      <c r="I170" s="138">
        <f>(F170*H170)+F170</f>
        <v>0</v>
      </c>
      <c r="J170" s="146">
        <f aca="true" t="shared" si="15" ref="J170:J199">E170*I170</f>
        <v>0</v>
      </c>
    </row>
    <row r="171" spans="1:11" ht="19.5" customHeight="1">
      <c r="A171" s="153"/>
      <c r="B171" s="149" t="s">
        <v>75</v>
      </c>
      <c r="C171" s="21" t="s">
        <v>212</v>
      </c>
      <c r="D171" s="129" t="s">
        <v>233</v>
      </c>
      <c r="E171" s="215">
        <v>400</v>
      </c>
      <c r="F171" s="20"/>
      <c r="G171" s="25">
        <f>E171*F171</f>
        <v>0</v>
      </c>
      <c r="H171" s="26">
        <v>0.05</v>
      </c>
      <c r="I171" s="139">
        <f>(F171*H171)+F171</f>
        <v>0</v>
      </c>
      <c r="J171" s="147">
        <f t="shared" si="15"/>
        <v>0</v>
      </c>
      <c r="K171" s="223">
        <v>4</v>
      </c>
    </row>
    <row r="172" spans="1:10" ht="19.5" customHeight="1">
      <c r="A172" s="153"/>
      <c r="B172" s="149" t="s">
        <v>76</v>
      </c>
      <c r="C172" s="21" t="s">
        <v>213</v>
      </c>
      <c r="D172" s="129" t="s">
        <v>210</v>
      </c>
      <c r="E172" s="215">
        <v>200</v>
      </c>
      <c r="F172" s="20"/>
      <c r="G172" s="25">
        <f>E172*F172</f>
        <v>0</v>
      </c>
      <c r="H172" s="26">
        <v>0.05</v>
      </c>
      <c r="I172" s="139">
        <f>(F172*H172)+F172</f>
        <v>0</v>
      </c>
      <c r="J172" s="147">
        <f t="shared" si="15"/>
        <v>0</v>
      </c>
    </row>
    <row r="173" spans="1:10" ht="24" customHeight="1">
      <c r="A173" s="153"/>
      <c r="B173" s="149" t="s">
        <v>77</v>
      </c>
      <c r="C173" s="21" t="s">
        <v>214</v>
      </c>
      <c r="D173" s="129" t="s">
        <v>210</v>
      </c>
      <c r="E173" s="215">
        <v>200</v>
      </c>
      <c r="F173" s="241"/>
      <c r="G173" s="25">
        <f>E173*F173</f>
        <v>0</v>
      </c>
      <c r="H173" s="26">
        <v>0.05</v>
      </c>
      <c r="I173" s="139">
        <f>(F173*H173)+F173</f>
        <v>0</v>
      </c>
      <c r="J173" s="147">
        <f t="shared" si="15"/>
        <v>0</v>
      </c>
    </row>
    <row r="174" spans="1:10" ht="19.5" customHeight="1">
      <c r="A174" s="153"/>
      <c r="B174" s="149" t="s">
        <v>78</v>
      </c>
      <c r="C174" s="21" t="s">
        <v>215</v>
      </c>
      <c r="D174" s="129" t="s">
        <v>14</v>
      </c>
      <c r="E174" s="215">
        <v>400</v>
      </c>
      <c r="F174" s="241"/>
      <c r="G174" s="25">
        <f>E174*F174</f>
        <v>0</v>
      </c>
      <c r="H174" s="26">
        <v>0.05</v>
      </c>
      <c r="I174" s="139">
        <f>(F174*H174)+F174</f>
        <v>0</v>
      </c>
      <c r="J174" s="147">
        <f t="shared" si="15"/>
        <v>0</v>
      </c>
    </row>
    <row r="175" spans="1:10" ht="19.5" customHeight="1">
      <c r="A175" s="153"/>
      <c r="B175" s="149" t="s">
        <v>79</v>
      </c>
      <c r="C175" s="21" t="s">
        <v>216</v>
      </c>
      <c r="D175" s="129" t="s">
        <v>14</v>
      </c>
      <c r="E175" s="215">
        <v>200</v>
      </c>
      <c r="F175" s="239"/>
      <c r="G175" s="25">
        <f aca="true" t="shared" si="16" ref="G175:G199">E175*F175</f>
        <v>0</v>
      </c>
      <c r="H175" s="26">
        <v>0.05</v>
      </c>
      <c r="I175" s="139">
        <f aca="true" t="shared" si="17" ref="I175:I199">(F175*H175)+F175</f>
        <v>0</v>
      </c>
      <c r="J175" s="147">
        <f t="shared" si="15"/>
        <v>0</v>
      </c>
    </row>
    <row r="176" spans="1:10" ht="19.5" customHeight="1">
      <c r="A176" s="153"/>
      <c r="B176" s="149" t="s">
        <v>80</v>
      </c>
      <c r="C176" s="21" t="s">
        <v>217</v>
      </c>
      <c r="D176" s="129" t="s">
        <v>210</v>
      </c>
      <c r="E176" s="215">
        <v>100</v>
      </c>
      <c r="F176" s="242"/>
      <c r="G176" s="25">
        <f t="shared" si="16"/>
        <v>0</v>
      </c>
      <c r="H176" s="26">
        <v>0.05</v>
      </c>
      <c r="I176" s="139">
        <f t="shared" si="17"/>
        <v>0</v>
      </c>
      <c r="J176" s="147">
        <f t="shared" si="15"/>
        <v>0</v>
      </c>
    </row>
    <row r="177" spans="1:10" ht="19.5" customHeight="1">
      <c r="A177" s="153"/>
      <c r="B177" s="149" t="s">
        <v>81</v>
      </c>
      <c r="C177" s="21" t="s">
        <v>218</v>
      </c>
      <c r="D177" s="129" t="s">
        <v>14</v>
      </c>
      <c r="E177" s="215">
        <v>1200</v>
      </c>
      <c r="F177" s="243"/>
      <c r="G177" s="25">
        <f t="shared" si="16"/>
        <v>0</v>
      </c>
      <c r="H177" s="26">
        <v>0.05</v>
      </c>
      <c r="I177" s="139">
        <f t="shared" si="17"/>
        <v>0</v>
      </c>
      <c r="J177" s="147">
        <f t="shared" si="15"/>
        <v>0</v>
      </c>
    </row>
    <row r="178" spans="1:10" ht="19.5" customHeight="1">
      <c r="A178" s="153"/>
      <c r="B178" s="149" t="s">
        <v>82</v>
      </c>
      <c r="C178" s="21" t="s">
        <v>219</v>
      </c>
      <c r="D178" s="129" t="s">
        <v>14</v>
      </c>
      <c r="E178" s="215">
        <v>70</v>
      </c>
      <c r="F178" s="244"/>
      <c r="G178" s="25">
        <f t="shared" si="16"/>
        <v>0</v>
      </c>
      <c r="H178" s="29">
        <v>0.08</v>
      </c>
      <c r="I178" s="139">
        <f t="shared" si="17"/>
        <v>0</v>
      </c>
      <c r="J178" s="147">
        <f t="shared" si="15"/>
        <v>0</v>
      </c>
    </row>
    <row r="179" spans="1:10" ht="19.5" customHeight="1">
      <c r="A179" s="153"/>
      <c r="B179" s="149" t="s">
        <v>83</v>
      </c>
      <c r="C179" s="21" t="s">
        <v>220</v>
      </c>
      <c r="D179" s="129" t="s">
        <v>14</v>
      </c>
      <c r="E179" s="215">
        <v>1000</v>
      </c>
      <c r="F179" s="242"/>
      <c r="G179" s="25">
        <f t="shared" si="16"/>
        <v>0</v>
      </c>
      <c r="H179" s="122">
        <v>0.05</v>
      </c>
      <c r="I179" s="139">
        <f t="shared" si="17"/>
        <v>0</v>
      </c>
      <c r="J179" s="147">
        <f t="shared" si="15"/>
        <v>0</v>
      </c>
    </row>
    <row r="180" spans="1:10" ht="19.5" customHeight="1">
      <c r="A180" s="153"/>
      <c r="B180" s="149" t="s">
        <v>84</v>
      </c>
      <c r="C180" s="21" t="s">
        <v>221</v>
      </c>
      <c r="D180" s="129" t="s">
        <v>14</v>
      </c>
      <c r="E180" s="215">
        <v>30</v>
      </c>
      <c r="F180" s="244"/>
      <c r="G180" s="25">
        <f t="shared" si="16"/>
        <v>0</v>
      </c>
      <c r="H180" s="122">
        <v>0.05</v>
      </c>
      <c r="I180" s="139">
        <f t="shared" si="17"/>
        <v>0</v>
      </c>
      <c r="J180" s="147">
        <f t="shared" si="15"/>
        <v>0</v>
      </c>
    </row>
    <row r="181" spans="1:10" ht="19.5" customHeight="1">
      <c r="A181" s="153"/>
      <c r="B181" s="149" t="s">
        <v>86</v>
      </c>
      <c r="C181" s="21" t="s">
        <v>294</v>
      </c>
      <c r="D181" s="129" t="s">
        <v>14</v>
      </c>
      <c r="E181" s="215">
        <v>50</v>
      </c>
      <c r="F181" s="242"/>
      <c r="G181" s="25">
        <f t="shared" si="16"/>
        <v>0</v>
      </c>
      <c r="H181" s="122">
        <v>0.05</v>
      </c>
      <c r="I181" s="139">
        <f t="shared" si="17"/>
        <v>0</v>
      </c>
      <c r="J181" s="147">
        <f t="shared" si="15"/>
        <v>0</v>
      </c>
    </row>
    <row r="182" spans="1:10" ht="19.5" customHeight="1">
      <c r="A182" s="153"/>
      <c r="B182" s="149" t="s">
        <v>87</v>
      </c>
      <c r="C182" s="21" t="s">
        <v>222</v>
      </c>
      <c r="D182" s="129" t="s">
        <v>14</v>
      </c>
      <c r="E182" s="215">
        <v>80</v>
      </c>
      <c r="F182" s="245"/>
      <c r="G182" s="25">
        <f t="shared" si="16"/>
        <v>0</v>
      </c>
      <c r="H182" s="122">
        <v>0.05</v>
      </c>
      <c r="I182" s="139">
        <f t="shared" si="17"/>
        <v>0</v>
      </c>
      <c r="J182" s="147">
        <f t="shared" si="15"/>
        <v>0</v>
      </c>
    </row>
    <row r="183" spans="1:10" ht="19.5" customHeight="1">
      <c r="A183" s="153"/>
      <c r="B183" s="149" t="s">
        <v>88</v>
      </c>
      <c r="C183" s="21" t="s">
        <v>326</v>
      </c>
      <c r="D183" s="129" t="s">
        <v>14</v>
      </c>
      <c r="E183" s="215">
        <v>60</v>
      </c>
      <c r="F183" s="242"/>
      <c r="G183" s="25">
        <f t="shared" si="16"/>
        <v>0</v>
      </c>
      <c r="H183" s="122">
        <v>0.05</v>
      </c>
      <c r="I183" s="139">
        <f t="shared" si="17"/>
        <v>0</v>
      </c>
      <c r="J183" s="147">
        <f t="shared" si="15"/>
        <v>0</v>
      </c>
    </row>
    <row r="184" spans="1:10" ht="19.5" customHeight="1">
      <c r="A184" s="153"/>
      <c r="B184" s="149" t="s">
        <v>100</v>
      </c>
      <c r="C184" s="21" t="s">
        <v>223</v>
      </c>
      <c r="D184" s="129" t="s">
        <v>14</v>
      </c>
      <c r="E184" s="215">
        <v>350</v>
      </c>
      <c r="F184" s="244"/>
      <c r="G184" s="25">
        <f t="shared" si="16"/>
        <v>0</v>
      </c>
      <c r="H184" s="122">
        <v>0.05</v>
      </c>
      <c r="I184" s="139">
        <f t="shared" si="17"/>
        <v>0</v>
      </c>
      <c r="J184" s="147">
        <f t="shared" si="15"/>
        <v>0</v>
      </c>
    </row>
    <row r="185" spans="1:10" ht="19.5" customHeight="1">
      <c r="A185" s="153"/>
      <c r="B185" s="149" t="s">
        <v>101</v>
      </c>
      <c r="C185" s="21" t="s">
        <v>224</v>
      </c>
      <c r="D185" s="129" t="s">
        <v>14</v>
      </c>
      <c r="E185" s="216">
        <v>200</v>
      </c>
      <c r="F185" s="242"/>
      <c r="G185" s="25">
        <f t="shared" si="16"/>
        <v>0</v>
      </c>
      <c r="H185" s="122">
        <v>0.05</v>
      </c>
      <c r="I185" s="139">
        <f t="shared" si="17"/>
        <v>0</v>
      </c>
      <c r="J185" s="147">
        <f t="shared" si="15"/>
        <v>0</v>
      </c>
    </row>
    <row r="186" spans="1:10" ht="19.5" customHeight="1">
      <c r="A186" s="153"/>
      <c r="B186" s="149" t="s">
        <v>102</v>
      </c>
      <c r="C186" s="21" t="s">
        <v>225</v>
      </c>
      <c r="D186" s="129" t="s">
        <v>14</v>
      </c>
      <c r="E186" s="216">
        <v>100</v>
      </c>
      <c r="F186" s="244"/>
      <c r="G186" s="25">
        <f t="shared" si="16"/>
        <v>0</v>
      </c>
      <c r="H186" s="122">
        <v>0.05</v>
      </c>
      <c r="I186" s="139">
        <f t="shared" si="17"/>
        <v>0</v>
      </c>
      <c r="J186" s="147">
        <f t="shared" si="15"/>
        <v>0</v>
      </c>
    </row>
    <row r="187" spans="1:10" ht="19.5" customHeight="1">
      <c r="A187" s="153"/>
      <c r="B187" s="149" t="s">
        <v>103</v>
      </c>
      <c r="C187" s="21" t="s">
        <v>327</v>
      </c>
      <c r="D187" s="129" t="s">
        <v>210</v>
      </c>
      <c r="E187" s="216">
        <v>100</v>
      </c>
      <c r="F187" s="242"/>
      <c r="G187" s="25">
        <f t="shared" si="16"/>
        <v>0</v>
      </c>
      <c r="H187" s="122">
        <v>0.05</v>
      </c>
      <c r="I187" s="139">
        <f t="shared" si="17"/>
        <v>0</v>
      </c>
      <c r="J187" s="147">
        <f t="shared" si="15"/>
        <v>0</v>
      </c>
    </row>
    <row r="188" spans="1:10" ht="19.5" customHeight="1">
      <c r="A188" s="153"/>
      <c r="B188" s="150" t="s">
        <v>104</v>
      </c>
      <c r="C188" s="21" t="s">
        <v>226</v>
      </c>
      <c r="D188" s="129" t="s">
        <v>14</v>
      </c>
      <c r="E188" s="216">
        <v>300</v>
      </c>
      <c r="F188" s="244"/>
      <c r="G188" s="25">
        <f t="shared" si="16"/>
        <v>0</v>
      </c>
      <c r="H188" s="122">
        <v>0.05</v>
      </c>
      <c r="I188" s="139">
        <f t="shared" si="17"/>
        <v>0</v>
      </c>
      <c r="J188" s="147">
        <f t="shared" si="15"/>
        <v>0</v>
      </c>
    </row>
    <row r="189" spans="1:10" ht="19.5" customHeight="1">
      <c r="A189" s="153"/>
      <c r="B189" s="149" t="s">
        <v>105</v>
      </c>
      <c r="C189" s="21" t="s">
        <v>227</v>
      </c>
      <c r="D189" s="129" t="s">
        <v>210</v>
      </c>
      <c r="E189" s="216">
        <v>50</v>
      </c>
      <c r="F189" s="242"/>
      <c r="G189" s="25">
        <f t="shared" si="16"/>
        <v>0</v>
      </c>
      <c r="H189" s="122">
        <v>0.05</v>
      </c>
      <c r="I189" s="139">
        <f t="shared" si="17"/>
        <v>0</v>
      </c>
      <c r="J189" s="147">
        <f t="shared" si="15"/>
        <v>0</v>
      </c>
    </row>
    <row r="190" spans="1:10" ht="19.5" customHeight="1">
      <c r="A190" s="153"/>
      <c r="B190" s="151" t="s">
        <v>106</v>
      </c>
      <c r="C190" s="21" t="s">
        <v>226</v>
      </c>
      <c r="D190" s="129" t="s">
        <v>14</v>
      </c>
      <c r="E190" s="216">
        <v>180</v>
      </c>
      <c r="F190" s="244"/>
      <c r="G190" s="25">
        <f t="shared" si="16"/>
        <v>0</v>
      </c>
      <c r="H190" s="122">
        <v>0.05</v>
      </c>
      <c r="I190" s="139">
        <f t="shared" si="17"/>
        <v>0</v>
      </c>
      <c r="J190" s="147">
        <f t="shared" si="15"/>
        <v>0</v>
      </c>
    </row>
    <row r="191" spans="1:10" ht="19.5" customHeight="1">
      <c r="A191" s="153"/>
      <c r="B191" s="149" t="s">
        <v>107</v>
      </c>
      <c r="C191" s="21" t="s">
        <v>228</v>
      </c>
      <c r="D191" s="129" t="s">
        <v>210</v>
      </c>
      <c r="E191" s="216">
        <v>50</v>
      </c>
      <c r="F191" s="242"/>
      <c r="G191" s="25">
        <f t="shared" si="16"/>
        <v>0</v>
      </c>
      <c r="H191" s="122">
        <v>0.05</v>
      </c>
      <c r="I191" s="139">
        <f t="shared" si="17"/>
        <v>0</v>
      </c>
      <c r="J191" s="147">
        <f t="shared" si="15"/>
        <v>0</v>
      </c>
    </row>
    <row r="192" spans="1:10" ht="31.5" customHeight="1">
      <c r="A192" s="153"/>
      <c r="B192" s="149" t="s">
        <v>108</v>
      </c>
      <c r="C192" s="21" t="s">
        <v>343</v>
      </c>
      <c r="D192" s="129" t="s">
        <v>14</v>
      </c>
      <c r="E192" s="216">
        <v>300</v>
      </c>
      <c r="F192" s="244"/>
      <c r="G192" s="25">
        <f t="shared" si="16"/>
        <v>0</v>
      </c>
      <c r="H192" s="123">
        <v>0.08</v>
      </c>
      <c r="I192" s="139">
        <f t="shared" si="17"/>
        <v>0</v>
      </c>
      <c r="J192" s="147">
        <f t="shared" si="15"/>
        <v>0</v>
      </c>
    </row>
    <row r="193" spans="1:10" ht="19.5" customHeight="1">
      <c r="A193" s="153"/>
      <c r="B193" s="149" t="s">
        <v>109</v>
      </c>
      <c r="C193" s="21" t="s">
        <v>328</v>
      </c>
      <c r="D193" s="129" t="s">
        <v>6</v>
      </c>
      <c r="E193" s="130">
        <v>14</v>
      </c>
      <c r="F193" s="241"/>
      <c r="G193" s="25">
        <f t="shared" si="16"/>
        <v>0</v>
      </c>
      <c r="H193" s="26">
        <v>0.08</v>
      </c>
      <c r="I193" s="139">
        <f t="shared" si="17"/>
        <v>0</v>
      </c>
      <c r="J193" s="147">
        <f t="shared" si="15"/>
        <v>0</v>
      </c>
    </row>
    <row r="194" spans="1:10" ht="19.5" customHeight="1">
      <c r="A194" s="153"/>
      <c r="B194" s="149" t="s">
        <v>110</v>
      </c>
      <c r="C194" s="21" t="s">
        <v>229</v>
      </c>
      <c r="D194" s="129" t="s">
        <v>6</v>
      </c>
      <c r="E194" s="216">
        <v>14</v>
      </c>
      <c r="F194" s="246"/>
      <c r="G194" s="25">
        <f t="shared" si="16"/>
        <v>0</v>
      </c>
      <c r="H194" s="26">
        <v>0.08</v>
      </c>
      <c r="I194" s="139">
        <f t="shared" si="17"/>
        <v>0</v>
      </c>
      <c r="J194" s="147">
        <f t="shared" si="15"/>
        <v>0</v>
      </c>
    </row>
    <row r="195" spans="1:10" ht="19.5" customHeight="1">
      <c r="A195" s="153"/>
      <c r="B195" s="149" t="s">
        <v>111</v>
      </c>
      <c r="C195" s="21" t="s">
        <v>230</v>
      </c>
      <c r="D195" s="129" t="s">
        <v>14</v>
      </c>
      <c r="E195" s="216">
        <v>180</v>
      </c>
      <c r="F195" s="241"/>
      <c r="G195" s="25">
        <f t="shared" si="16"/>
        <v>0</v>
      </c>
      <c r="H195" s="26">
        <v>0.08</v>
      </c>
      <c r="I195" s="139">
        <f t="shared" si="17"/>
        <v>0</v>
      </c>
      <c r="J195" s="147">
        <f t="shared" si="15"/>
        <v>0</v>
      </c>
    </row>
    <row r="196" spans="1:10" ht="19.5" customHeight="1">
      <c r="A196" s="153"/>
      <c r="B196" s="149" t="s">
        <v>112</v>
      </c>
      <c r="C196" s="21" t="s">
        <v>231</v>
      </c>
      <c r="D196" s="129" t="s">
        <v>6</v>
      </c>
      <c r="E196" s="216">
        <v>50</v>
      </c>
      <c r="F196" s="246"/>
      <c r="G196" s="25">
        <f t="shared" si="16"/>
        <v>0</v>
      </c>
      <c r="H196" s="26">
        <v>0.08</v>
      </c>
      <c r="I196" s="139">
        <f t="shared" si="17"/>
        <v>0</v>
      </c>
      <c r="J196" s="147">
        <f t="shared" si="15"/>
        <v>0</v>
      </c>
    </row>
    <row r="197" spans="1:10" ht="19.5" customHeight="1">
      <c r="A197" s="153"/>
      <c r="B197" s="149" t="s">
        <v>113</v>
      </c>
      <c r="C197" s="166" t="s">
        <v>232</v>
      </c>
      <c r="D197" s="167" t="s">
        <v>6</v>
      </c>
      <c r="E197" s="217">
        <v>25</v>
      </c>
      <c r="F197" s="239"/>
      <c r="G197" s="57">
        <f t="shared" si="16"/>
        <v>0</v>
      </c>
      <c r="H197" s="26">
        <v>0.08</v>
      </c>
      <c r="I197" s="168">
        <f t="shared" si="17"/>
        <v>0</v>
      </c>
      <c r="J197" s="147">
        <f t="shared" si="15"/>
        <v>0</v>
      </c>
    </row>
    <row r="198" spans="1:10" ht="19.5" customHeight="1">
      <c r="A198" s="153"/>
      <c r="B198" s="149" t="s">
        <v>114</v>
      </c>
      <c r="C198" s="22" t="s">
        <v>329</v>
      </c>
      <c r="D198" s="129" t="s">
        <v>6</v>
      </c>
      <c r="E198" s="216">
        <v>25</v>
      </c>
      <c r="F198" s="242"/>
      <c r="G198" s="25">
        <f t="shared" si="16"/>
        <v>0</v>
      </c>
      <c r="H198" s="26">
        <v>0.08</v>
      </c>
      <c r="I198" s="247">
        <f t="shared" si="17"/>
        <v>0</v>
      </c>
      <c r="J198" s="147">
        <f t="shared" si="15"/>
        <v>0</v>
      </c>
    </row>
    <row r="199" spans="1:10" ht="19.5" customHeight="1" thickBot="1">
      <c r="A199" s="153"/>
      <c r="B199" s="149" t="s">
        <v>115</v>
      </c>
      <c r="C199" s="121" t="s">
        <v>344</v>
      </c>
      <c r="D199" s="133" t="s">
        <v>6</v>
      </c>
      <c r="E199" s="124">
        <v>40</v>
      </c>
      <c r="F199" s="244"/>
      <c r="G199" s="124">
        <f t="shared" si="16"/>
        <v>0</v>
      </c>
      <c r="H199" s="61">
        <v>0.08</v>
      </c>
      <c r="I199" s="261">
        <f t="shared" si="17"/>
        <v>0</v>
      </c>
      <c r="J199" s="147">
        <f t="shared" si="15"/>
        <v>0</v>
      </c>
    </row>
    <row r="200" spans="1:10" ht="15.75" thickBot="1">
      <c r="A200" s="153"/>
      <c r="B200" s="152"/>
      <c r="C200" s="326" t="s">
        <v>48</v>
      </c>
      <c r="D200" s="326"/>
      <c r="E200" s="326"/>
      <c r="F200" s="326"/>
      <c r="G200" s="326"/>
      <c r="H200" s="326"/>
      <c r="I200" s="327"/>
      <c r="J200" s="148">
        <f>SUM(J170:J199)</f>
        <v>0</v>
      </c>
    </row>
    <row r="201" spans="1:10" ht="15">
      <c r="A201" s="1"/>
      <c r="B201" s="125"/>
      <c r="C201" s="318" t="s">
        <v>58</v>
      </c>
      <c r="D201" s="318"/>
      <c r="E201" s="318"/>
      <c r="F201" s="318"/>
      <c r="G201" s="318"/>
      <c r="H201" s="318"/>
      <c r="I201" s="318"/>
      <c r="J201" s="126"/>
    </row>
    <row r="202" spans="1:10" ht="15">
      <c r="A202" s="1"/>
      <c r="B202" s="125"/>
      <c r="C202" s="121"/>
      <c r="D202" s="121"/>
      <c r="F202" s="2" t="s">
        <v>316</v>
      </c>
      <c r="G202" s="231">
        <f>SUM(G170:G199)</f>
        <v>0</v>
      </c>
      <c r="H202" s="121"/>
      <c r="I202" s="121"/>
      <c r="J202" s="126"/>
    </row>
    <row r="203" spans="1:6" ht="19.5" customHeight="1">
      <c r="A203" s="1"/>
      <c r="B203" s="275" t="s">
        <v>266</v>
      </c>
      <c r="C203" s="275"/>
      <c r="D203" s="275"/>
      <c r="E203" s="275"/>
      <c r="F203" s="275"/>
    </row>
    <row r="204" spans="2:6" ht="15.75" customHeight="1">
      <c r="B204" s="311" t="s">
        <v>22</v>
      </c>
      <c r="C204" s="311"/>
      <c r="D204" s="311"/>
      <c r="E204" s="311"/>
      <c r="F204" s="311"/>
    </row>
    <row r="205" spans="1:6" ht="15.75" customHeight="1" thickBot="1">
      <c r="A205" s="33"/>
      <c r="B205" s="40"/>
      <c r="C205" s="72"/>
      <c r="D205" s="72"/>
      <c r="E205" s="72"/>
      <c r="F205" s="72"/>
    </row>
    <row r="206" spans="2:11" ht="15">
      <c r="B206" s="286" t="s">
        <v>1</v>
      </c>
      <c r="C206" s="283" t="s">
        <v>2</v>
      </c>
      <c r="D206" s="283" t="s">
        <v>3</v>
      </c>
      <c r="E206" s="283" t="s">
        <v>4</v>
      </c>
      <c r="F206" s="292" t="s">
        <v>72</v>
      </c>
      <c r="G206" s="281" t="s">
        <v>39</v>
      </c>
      <c r="H206" s="178" t="s">
        <v>40</v>
      </c>
      <c r="I206" s="290" t="s">
        <v>61</v>
      </c>
      <c r="J206" s="321" t="s">
        <v>42</v>
      </c>
      <c r="K206" s="280">
        <v>3</v>
      </c>
    </row>
    <row r="207" spans="2:11" ht="29.25" customHeight="1" thickBot="1">
      <c r="B207" s="287"/>
      <c r="C207" s="284"/>
      <c r="D207" s="284"/>
      <c r="E207" s="284"/>
      <c r="F207" s="293"/>
      <c r="G207" s="282"/>
      <c r="H207" s="81" t="s">
        <v>41</v>
      </c>
      <c r="I207" s="291"/>
      <c r="J207" s="322"/>
      <c r="K207" s="280"/>
    </row>
    <row r="208" spans="1:10" ht="31.5" customHeight="1">
      <c r="A208" s="153"/>
      <c r="B208" s="112" t="s">
        <v>5</v>
      </c>
      <c r="C208" s="21" t="s">
        <v>348</v>
      </c>
      <c r="D208" s="17" t="s">
        <v>49</v>
      </c>
      <c r="E208" s="181">
        <v>3500</v>
      </c>
      <c r="F208" s="266"/>
      <c r="G208" s="103">
        <f aca="true" t="shared" si="18" ref="G208:G226">E208*F208</f>
        <v>0</v>
      </c>
      <c r="H208" s="104">
        <v>0.05</v>
      </c>
      <c r="I208" s="138">
        <f>(F208*H208)+F208</f>
        <v>0</v>
      </c>
      <c r="J208" s="140">
        <f aca="true" t="shared" si="19" ref="J208:J226">E208*I208</f>
        <v>0</v>
      </c>
    </row>
    <row r="209" spans="1:10" ht="19.5" customHeight="1">
      <c r="A209" s="153"/>
      <c r="B209" s="200" t="s">
        <v>75</v>
      </c>
      <c r="C209" s="6" t="s">
        <v>234</v>
      </c>
      <c r="D209" s="5" t="s">
        <v>14</v>
      </c>
      <c r="E209" s="7">
        <v>50</v>
      </c>
      <c r="F209" s="20"/>
      <c r="G209" s="25">
        <f t="shared" si="18"/>
        <v>0</v>
      </c>
      <c r="H209" s="26">
        <v>0.05</v>
      </c>
      <c r="I209" s="139">
        <f>(F209*H209)+F209</f>
        <v>0</v>
      </c>
      <c r="J209" s="141">
        <f t="shared" si="19"/>
        <v>0</v>
      </c>
    </row>
    <row r="210" spans="1:10" ht="19.5" customHeight="1">
      <c r="A210" s="153"/>
      <c r="B210" s="200">
        <v>2</v>
      </c>
      <c r="C210" s="6" t="s">
        <v>235</v>
      </c>
      <c r="D210" s="5" t="s">
        <v>14</v>
      </c>
      <c r="E210" s="7">
        <v>80</v>
      </c>
      <c r="F210" s="20"/>
      <c r="G210" s="25">
        <f t="shared" si="18"/>
        <v>0</v>
      </c>
      <c r="H210" s="26">
        <v>0.05</v>
      </c>
      <c r="I210" s="139">
        <f>(F210*H210)+F210</f>
        <v>0</v>
      </c>
      <c r="J210" s="141">
        <f t="shared" si="19"/>
        <v>0</v>
      </c>
    </row>
    <row r="211" spans="1:11" ht="20.25" customHeight="1">
      <c r="A211" s="153"/>
      <c r="B211" s="200">
        <v>3</v>
      </c>
      <c r="C211" s="6" t="s">
        <v>236</v>
      </c>
      <c r="D211" s="5" t="s">
        <v>6</v>
      </c>
      <c r="E211" s="7">
        <v>100</v>
      </c>
      <c r="F211" s="241"/>
      <c r="G211" s="25">
        <f t="shared" si="18"/>
        <v>0</v>
      </c>
      <c r="H211" s="26">
        <v>0.05</v>
      </c>
      <c r="I211" s="139">
        <f>(F211*H211)+F211</f>
        <v>0</v>
      </c>
      <c r="J211" s="141">
        <f t="shared" si="19"/>
        <v>0</v>
      </c>
      <c r="K211" s="223" t="s">
        <v>314</v>
      </c>
    </row>
    <row r="212" spans="1:10" ht="32.25" customHeight="1">
      <c r="A212" s="153"/>
      <c r="B212" s="200" t="s">
        <v>77</v>
      </c>
      <c r="C212" s="6" t="s">
        <v>350</v>
      </c>
      <c r="D212" s="5" t="s">
        <v>14</v>
      </c>
      <c r="E212" s="218">
        <v>1000</v>
      </c>
      <c r="F212" s="241"/>
      <c r="G212" s="25">
        <f t="shared" si="18"/>
        <v>0</v>
      </c>
      <c r="H212" s="26">
        <v>0.05</v>
      </c>
      <c r="I212" s="139">
        <f>(F212*H212)+F212</f>
        <v>0</v>
      </c>
      <c r="J212" s="141">
        <f t="shared" si="19"/>
        <v>0</v>
      </c>
    </row>
    <row r="213" spans="1:10" ht="19.5" customHeight="1">
      <c r="A213" s="153"/>
      <c r="B213" s="200" t="s">
        <v>78</v>
      </c>
      <c r="C213" s="6" t="s">
        <v>237</v>
      </c>
      <c r="D213" s="133" t="s">
        <v>6</v>
      </c>
      <c r="E213" s="219">
        <v>60</v>
      </c>
      <c r="F213" s="239"/>
      <c r="G213" s="57">
        <f t="shared" si="18"/>
        <v>0</v>
      </c>
      <c r="H213" s="26">
        <v>0.05</v>
      </c>
      <c r="I213" s="139">
        <f aca="true" t="shared" si="20" ref="I213:I225">(F213*H213)+F213</f>
        <v>0</v>
      </c>
      <c r="J213" s="141">
        <f t="shared" si="19"/>
        <v>0</v>
      </c>
    </row>
    <row r="214" spans="1:10" ht="19.5" customHeight="1">
      <c r="A214" s="153"/>
      <c r="B214" s="200" t="s">
        <v>79</v>
      </c>
      <c r="C214" s="6" t="s">
        <v>238</v>
      </c>
      <c r="D214" s="5" t="s">
        <v>14</v>
      </c>
      <c r="E214" s="218">
        <v>1000</v>
      </c>
      <c r="F214" s="241"/>
      <c r="G214" s="25">
        <f t="shared" si="18"/>
        <v>0</v>
      </c>
      <c r="H214" s="26">
        <v>0.05</v>
      </c>
      <c r="I214" s="139">
        <f t="shared" si="20"/>
        <v>0</v>
      </c>
      <c r="J214" s="141">
        <f t="shared" si="19"/>
        <v>0</v>
      </c>
    </row>
    <row r="215" spans="1:10" ht="19.5" customHeight="1">
      <c r="A215" s="153"/>
      <c r="B215" s="200" t="s">
        <v>80</v>
      </c>
      <c r="C215" s="54" t="s">
        <v>23</v>
      </c>
      <c r="D215" s="133" t="s">
        <v>6</v>
      </c>
      <c r="E215" s="219">
        <v>300</v>
      </c>
      <c r="F215" s="246"/>
      <c r="G215" s="124">
        <f t="shared" si="18"/>
        <v>0</v>
      </c>
      <c r="H215" s="26">
        <v>0.05</v>
      </c>
      <c r="I215" s="139">
        <f t="shared" si="20"/>
        <v>0</v>
      </c>
      <c r="J215" s="141">
        <f t="shared" si="19"/>
        <v>0</v>
      </c>
    </row>
    <row r="216" spans="1:10" ht="54" customHeight="1">
      <c r="A216" s="153"/>
      <c r="B216" s="200" t="s">
        <v>81</v>
      </c>
      <c r="C216" s="6" t="s">
        <v>239</v>
      </c>
      <c r="D216" s="10" t="s">
        <v>14</v>
      </c>
      <c r="E216" s="265">
        <v>3500</v>
      </c>
      <c r="F216" s="241"/>
      <c r="G216" s="100">
        <f t="shared" si="18"/>
        <v>0</v>
      </c>
      <c r="H216" s="211">
        <v>0.05</v>
      </c>
      <c r="I216" s="263">
        <f t="shared" si="20"/>
        <v>0</v>
      </c>
      <c r="J216" s="264">
        <f t="shared" si="19"/>
        <v>0</v>
      </c>
    </row>
    <row r="217" spans="1:10" ht="19.5" customHeight="1">
      <c r="A217" s="153"/>
      <c r="B217" s="200" t="s">
        <v>82</v>
      </c>
      <c r="C217" s="83" t="s">
        <v>240</v>
      </c>
      <c r="D217" s="133" t="s">
        <v>14</v>
      </c>
      <c r="E217" s="219">
        <v>360</v>
      </c>
      <c r="F217" s="246"/>
      <c r="G217" s="124">
        <f t="shared" si="18"/>
        <v>0</v>
      </c>
      <c r="H217" s="26">
        <v>0.05</v>
      </c>
      <c r="I217" s="139">
        <f t="shared" si="20"/>
        <v>0</v>
      </c>
      <c r="J217" s="141">
        <f t="shared" si="19"/>
        <v>0</v>
      </c>
    </row>
    <row r="218" spans="1:10" ht="19.5" customHeight="1">
      <c r="A218" s="153"/>
      <c r="B218" s="200" t="s">
        <v>83</v>
      </c>
      <c r="C218" s="6" t="s">
        <v>351</v>
      </c>
      <c r="D218" s="5" t="s">
        <v>14</v>
      </c>
      <c r="E218" s="220">
        <v>400</v>
      </c>
      <c r="F218" s="241"/>
      <c r="G218" s="25">
        <f t="shared" si="18"/>
        <v>0</v>
      </c>
      <c r="H218" s="26">
        <v>0.05</v>
      </c>
      <c r="I218" s="139">
        <f t="shared" si="20"/>
        <v>0</v>
      </c>
      <c r="J218" s="141">
        <f t="shared" si="19"/>
        <v>0</v>
      </c>
    </row>
    <row r="219" spans="1:10" ht="19.5" customHeight="1">
      <c r="A219" s="153"/>
      <c r="B219" s="200" t="s">
        <v>84</v>
      </c>
      <c r="C219" s="83" t="s">
        <v>241</v>
      </c>
      <c r="D219" s="133" t="s">
        <v>14</v>
      </c>
      <c r="E219" s="219">
        <v>1800</v>
      </c>
      <c r="F219" s="246"/>
      <c r="G219" s="124">
        <f t="shared" si="18"/>
        <v>0</v>
      </c>
      <c r="H219" s="26">
        <v>0.05</v>
      </c>
      <c r="I219" s="139">
        <f t="shared" si="20"/>
        <v>0</v>
      </c>
      <c r="J219" s="141">
        <f t="shared" si="19"/>
        <v>0</v>
      </c>
    </row>
    <row r="220" spans="1:10" ht="19.5" customHeight="1">
      <c r="A220" s="153"/>
      <c r="B220" s="200" t="s">
        <v>86</v>
      </c>
      <c r="C220" s="6" t="s">
        <v>295</v>
      </c>
      <c r="D220" s="5" t="s">
        <v>14</v>
      </c>
      <c r="E220" s="218">
        <v>300</v>
      </c>
      <c r="F220" s="241"/>
      <c r="G220" s="25">
        <f t="shared" si="18"/>
        <v>0</v>
      </c>
      <c r="H220" s="26">
        <v>0.05</v>
      </c>
      <c r="I220" s="139">
        <f t="shared" si="20"/>
        <v>0</v>
      </c>
      <c r="J220" s="141">
        <f t="shared" si="19"/>
        <v>0</v>
      </c>
    </row>
    <row r="221" spans="1:10" ht="19.5" customHeight="1">
      <c r="A221" s="153"/>
      <c r="B221" s="200" t="s">
        <v>87</v>
      </c>
      <c r="C221" s="6" t="s">
        <v>242</v>
      </c>
      <c r="D221" s="5" t="s">
        <v>14</v>
      </c>
      <c r="E221" s="219">
        <v>30</v>
      </c>
      <c r="F221" s="246"/>
      <c r="G221" s="124">
        <f t="shared" si="18"/>
        <v>0</v>
      </c>
      <c r="H221" s="26">
        <v>0.05</v>
      </c>
      <c r="I221" s="139">
        <f t="shared" si="20"/>
        <v>0</v>
      </c>
      <c r="J221" s="141">
        <f t="shared" si="19"/>
        <v>0</v>
      </c>
    </row>
    <row r="222" spans="1:10" ht="19.5" customHeight="1">
      <c r="A222" s="153"/>
      <c r="B222" s="200" t="s">
        <v>88</v>
      </c>
      <c r="C222" s="6" t="s">
        <v>243</v>
      </c>
      <c r="D222" s="131" t="s">
        <v>14</v>
      </c>
      <c r="E222" s="220">
        <v>20</v>
      </c>
      <c r="F222" s="241"/>
      <c r="G222" s="25">
        <f t="shared" si="18"/>
        <v>0</v>
      </c>
      <c r="H222" s="26">
        <v>0.05</v>
      </c>
      <c r="I222" s="139">
        <f t="shared" si="20"/>
        <v>0</v>
      </c>
      <c r="J222" s="141">
        <f t="shared" si="19"/>
        <v>0</v>
      </c>
    </row>
    <row r="223" spans="1:10" ht="19.5" customHeight="1">
      <c r="A223" s="153"/>
      <c r="B223" s="200" t="s">
        <v>100</v>
      </c>
      <c r="C223" s="6" t="s">
        <v>349</v>
      </c>
      <c r="D223" s="133" t="s">
        <v>14</v>
      </c>
      <c r="E223" s="219">
        <v>60</v>
      </c>
      <c r="F223" s="246"/>
      <c r="G223" s="124">
        <f t="shared" si="18"/>
        <v>0</v>
      </c>
      <c r="H223" s="26">
        <v>0.05</v>
      </c>
      <c r="I223" s="139">
        <f t="shared" si="20"/>
        <v>0</v>
      </c>
      <c r="J223" s="141">
        <f t="shared" si="19"/>
        <v>0</v>
      </c>
    </row>
    <row r="224" spans="1:10" ht="29.25" customHeight="1">
      <c r="A224" s="153"/>
      <c r="B224" s="200" t="s">
        <v>101</v>
      </c>
      <c r="C224" s="6" t="s">
        <v>352</v>
      </c>
      <c r="D224" s="5" t="s">
        <v>14</v>
      </c>
      <c r="E224" s="220">
        <v>1000</v>
      </c>
      <c r="F224" s="241"/>
      <c r="G224" s="25">
        <f t="shared" si="18"/>
        <v>0</v>
      </c>
      <c r="H224" s="26">
        <v>0.08</v>
      </c>
      <c r="I224" s="139">
        <f t="shared" si="20"/>
        <v>0</v>
      </c>
      <c r="J224" s="141">
        <f t="shared" si="19"/>
        <v>0</v>
      </c>
    </row>
    <row r="225" spans="1:10" ht="19.5" customHeight="1">
      <c r="A225" s="153"/>
      <c r="B225" s="200" t="s">
        <v>102</v>
      </c>
      <c r="C225" s="54" t="s">
        <v>244</v>
      </c>
      <c r="D225" s="5" t="s">
        <v>14</v>
      </c>
      <c r="E225" s="219">
        <v>80</v>
      </c>
      <c r="F225" s="246"/>
      <c r="G225" s="25">
        <f t="shared" si="18"/>
        <v>0</v>
      </c>
      <c r="H225" s="26">
        <v>0.05</v>
      </c>
      <c r="I225" s="139">
        <f t="shared" si="20"/>
        <v>0</v>
      </c>
      <c r="J225" s="141">
        <f t="shared" si="19"/>
        <v>0</v>
      </c>
    </row>
    <row r="226" spans="1:10" ht="19.5" customHeight="1" thickBot="1">
      <c r="A226" s="153"/>
      <c r="B226" s="201" t="s">
        <v>103</v>
      </c>
      <c r="C226" s="172" t="s">
        <v>296</v>
      </c>
      <c r="D226" s="133" t="s">
        <v>49</v>
      </c>
      <c r="E226" s="221">
        <v>100</v>
      </c>
      <c r="F226" s="239"/>
      <c r="G226" s="124">
        <f t="shared" si="18"/>
        <v>0</v>
      </c>
      <c r="H226" s="26">
        <v>0.05</v>
      </c>
      <c r="I226" s="139">
        <f>(F226*H226)+F226</f>
        <v>0</v>
      </c>
      <c r="J226" s="141">
        <f t="shared" si="19"/>
        <v>0</v>
      </c>
    </row>
    <row r="227" spans="1:12" ht="18" thickBot="1">
      <c r="A227" s="1"/>
      <c r="B227" s="135"/>
      <c r="C227" s="136"/>
      <c r="D227" s="137"/>
      <c r="E227" s="335" t="s">
        <v>48</v>
      </c>
      <c r="F227" s="288"/>
      <c r="G227" s="288"/>
      <c r="H227" s="288"/>
      <c r="I227" s="288"/>
      <c r="J227" s="169">
        <f>SUM(J208:J226)</f>
        <v>0</v>
      </c>
      <c r="L227" s="134"/>
    </row>
    <row r="228" spans="1:7" ht="19.5" customHeight="1">
      <c r="A228" s="65"/>
      <c r="B228" s="49"/>
      <c r="C228" s="18" t="s">
        <v>58</v>
      </c>
      <c r="D228" s="16"/>
      <c r="F228" s="2" t="s">
        <v>316</v>
      </c>
      <c r="G228" s="230">
        <f>SUM(G208:G226)</f>
        <v>0</v>
      </c>
    </row>
    <row r="229" spans="1:5" ht="19.5" customHeight="1">
      <c r="A229" s="65"/>
      <c r="B229" s="49"/>
      <c r="C229" s="18"/>
      <c r="D229" s="16"/>
      <c r="E229" s="16"/>
    </row>
    <row r="230" spans="1:5" ht="19.5" customHeight="1">
      <c r="A230" s="65"/>
      <c r="B230" s="49"/>
      <c r="C230" s="18"/>
      <c r="D230" s="16"/>
      <c r="E230" s="16"/>
    </row>
    <row r="231" spans="1:5" ht="19.5" customHeight="1">
      <c r="A231" s="8"/>
      <c r="B231" s="277" t="s">
        <v>43</v>
      </c>
      <c r="C231" s="277"/>
      <c r="D231" s="16"/>
      <c r="E231" s="16"/>
    </row>
    <row r="232" spans="1:5" ht="19.5" customHeight="1">
      <c r="A232" s="8"/>
      <c r="B232" s="72"/>
      <c r="C232" s="72"/>
      <c r="D232" s="16"/>
      <c r="E232" s="16"/>
    </row>
    <row r="233" spans="1:5" ht="19.5" customHeight="1" thickBot="1">
      <c r="A233" s="33"/>
      <c r="B233" s="142"/>
      <c r="C233" s="72"/>
      <c r="D233" s="16"/>
      <c r="E233" s="16"/>
    </row>
    <row r="234" spans="2:11" ht="19.5" customHeight="1">
      <c r="B234" s="296" t="s">
        <v>1</v>
      </c>
      <c r="C234" s="319" t="s">
        <v>2</v>
      </c>
      <c r="D234" s="283" t="s">
        <v>3</v>
      </c>
      <c r="E234" s="283" t="s">
        <v>4</v>
      </c>
      <c r="F234" s="292" t="s">
        <v>85</v>
      </c>
      <c r="G234" s="281" t="s">
        <v>39</v>
      </c>
      <c r="H234" s="178" t="s">
        <v>40</v>
      </c>
      <c r="I234" s="290" t="s">
        <v>61</v>
      </c>
      <c r="J234" s="321" t="s">
        <v>42</v>
      </c>
      <c r="K234" s="280">
        <v>5</v>
      </c>
    </row>
    <row r="235" spans="1:11" ht="19.5" customHeight="1" thickBot="1">
      <c r="A235" s="8"/>
      <c r="B235" s="272"/>
      <c r="C235" s="320"/>
      <c r="D235" s="284"/>
      <c r="E235" s="284"/>
      <c r="F235" s="293"/>
      <c r="G235" s="282"/>
      <c r="H235" s="81" t="s">
        <v>41</v>
      </c>
      <c r="I235" s="291"/>
      <c r="J235" s="322"/>
      <c r="K235" s="280"/>
    </row>
    <row r="236" spans="1:10" ht="24" customHeight="1">
      <c r="A236" s="8"/>
      <c r="B236" s="161" t="s">
        <v>5</v>
      </c>
      <c r="C236" s="158" t="s">
        <v>260</v>
      </c>
      <c r="D236" s="17" t="s">
        <v>6</v>
      </c>
      <c r="E236" s="181">
        <v>80</v>
      </c>
      <c r="F236" s="127"/>
      <c r="G236" s="78">
        <f>E236*F236</f>
        <v>0</v>
      </c>
      <c r="H236" s="79">
        <v>0.05</v>
      </c>
      <c r="I236" s="143">
        <f>(F236*H236)+F236</f>
        <v>0</v>
      </c>
      <c r="J236" s="144">
        <f aca="true" t="shared" si="21" ref="J236:J242">E236*I236</f>
        <v>0</v>
      </c>
    </row>
    <row r="237" spans="1:10" ht="24" customHeight="1">
      <c r="A237" s="8"/>
      <c r="B237" s="162" t="s">
        <v>75</v>
      </c>
      <c r="C237" s="158" t="s">
        <v>261</v>
      </c>
      <c r="D237" s="17" t="s">
        <v>6</v>
      </c>
      <c r="E237" s="181">
        <v>100</v>
      </c>
      <c r="F237" s="20"/>
      <c r="G237" s="78">
        <f aca="true" t="shared" si="22" ref="G237:G242">E237*F237</f>
        <v>0</v>
      </c>
      <c r="H237" s="79">
        <v>0.05</v>
      </c>
      <c r="I237" s="143">
        <f aca="true" t="shared" si="23" ref="I237:I242">(F237*H237)+F237</f>
        <v>0</v>
      </c>
      <c r="J237" s="154">
        <f t="shared" si="21"/>
        <v>0</v>
      </c>
    </row>
    <row r="238" spans="1:10" ht="18.75" customHeight="1">
      <c r="A238" s="8"/>
      <c r="B238" s="162" t="s">
        <v>76</v>
      </c>
      <c r="C238" s="158" t="s">
        <v>262</v>
      </c>
      <c r="D238" s="17" t="s">
        <v>6</v>
      </c>
      <c r="E238" s="12">
        <v>100</v>
      </c>
      <c r="F238" s="242"/>
      <c r="G238" s="78">
        <f t="shared" si="22"/>
        <v>0</v>
      </c>
      <c r="H238" s="79">
        <v>0.05</v>
      </c>
      <c r="I238" s="143">
        <f t="shared" si="23"/>
        <v>0</v>
      </c>
      <c r="J238" s="145">
        <f t="shared" si="21"/>
        <v>0</v>
      </c>
    </row>
    <row r="239" spans="1:11" ht="18.75" customHeight="1">
      <c r="A239" s="8"/>
      <c r="B239" s="162" t="s">
        <v>77</v>
      </c>
      <c r="C239" s="158" t="s">
        <v>292</v>
      </c>
      <c r="D239" s="156" t="s">
        <v>6</v>
      </c>
      <c r="E239" s="208">
        <v>30</v>
      </c>
      <c r="F239" s="244"/>
      <c r="G239" s="78">
        <f t="shared" si="22"/>
        <v>0</v>
      </c>
      <c r="H239" s="79">
        <v>0.05</v>
      </c>
      <c r="I239" s="143">
        <f t="shared" si="23"/>
        <v>0</v>
      </c>
      <c r="J239" s="155">
        <f t="shared" si="21"/>
        <v>0</v>
      </c>
      <c r="K239" s="223" t="s">
        <v>315</v>
      </c>
    </row>
    <row r="240" spans="1:10" ht="18.75" customHeight="1">
      <c r="A240" s="8"/>
      <c r="B240" s="162" t="s">
        <v>78</v>
      </c>
      <c r="C240" s="158" t="s">
        <v>263</v>
      </c>
      <c r="D240" s="163" t="s">
        <v>6</v>
      </c>
      <c r="E240" s="20">
        <v>15</v>
      </c>
      <c r="F240" s="242"/>
      <c r="G240" s="78">
        <f t="shared" si="22"/>
        <v>0</v>
      </c>
      <c r="H240" s="79">
        <v>0.05</v>
      </c>
      <c r="I240" s="143">
        <f t="shared" si="23"/>
        <v>0</v>
      </c>
      <c r="J240" s="145">
        <f t="shared" si="21"/>
        <v>0</v>
      </c>
    </row>
    <row r="241" spans="1:10" ht="21.75" customHeight="1">
      <c r="A241" s="8"/>
      <c r="B241" s="162" t="s">
        <v>79</v>
      </c>
      <c r="C241" s="159" t="s">
        <v>264</v>
      </c>
      <c r="D241" s="209" t="s">
        <v>210</v>
      </c>
      <c r="E241" s="210">
        <v>20</v>
      </c>
      <c r="F241" s="242"/>
      <c r="G241" s="78">
        <f t="shared" si="22"/>
        <v>0</v>
      </c>
      <c r="H241" s="79">
        <v>0.05</v>
      </c>
      <c r="I241" s="143">
        <f t="shared" si="23"/>
        <v>0</v>
      </c>
      <c r="J241" s="145">
        <f t="shared" si="21"/>
        <v>0</v>
      </c>
    </row>
    <row r="242" spans="1:10" ht="19.5" customHeight="1" thickBot="1">
      <c r="A242" s="153"/>
      <c r="B242" s="162" t="s">
        <v>80</v>
      </c>
      <c r="C242" s="160" t="s">
        <v>345</v>
      </c>
      <c r="D242" s="165" t="s">
        <v>210</v>
      </c>
      <c r="E242" s="208">
        <v>20</v>
      </c>
      <c r="F242" s="262"/>
      <c r="G242" s="124">
        <f t="shared" si="22"/>
        <v>0</v>
      </c>
      <c r="H242" s="61">
        <v>0.05</v>
      </c>
      <c r="I242" s="199">
        <f t="shared" si="23"/>
        <v>0</v>
      </c>
      <c r="J242" s="171">
        <f t="shared" si="21"/>
        <v>0</v>
      </c>
    </row>
    <row r="243" spans="1:10" ht="19.5" customHeight="1" thickBot="1">
      <c r="A243" s="1"/>
      <c r="B243" s="157"/>
      <c r="C243" s="164"/>
      <c r="D243" s="288" t="s">
        <v>48</v>
      </c>
      <c r="E243" s="288"/>
      <c r="F243" s="288"/>
      <c r="G243" s="288"/>
      <c r="H243" s="288"/>
      <c r="I243" s="289"/>
      <c r="J243" s="169">
        <f>SUM(J236:J242)</f>
        <v>0</v>
      </c>
    </row>
    <row r="244" spans="1:9" ht="19.5" customHeight="1">
      <c r="A244" s="1"/>
      <c r="B244" s="82"/>
      <c r="C244" s="318" t="s">
        <v>58</v>
      </c>
      <c r="D244" s="318"/>
      <c r="E244" s="318"/>
      <c r="F244" s="318"/>
      <c r="G244" s="318"/>
      <c r="H244" s="318"/>
      <c r="I244" s="318"/>
    </row>
    <row r="245" spans="1:7" ht="19.5" customHeight="1">
      <c r="A245" s="1"/>
      <c r="B245" s="82"/>
      <c r="C245" s="132"/>
      <c r="D245" s="49"/>
      <c r="F245" s="2" t="s">
        <v>316</v>
      </c>
      <c r="G245" s="230">
        <f>SUM(G236:G242)</f>
        <v>0</v>
      </c>
    </row>
    <row r="246" spans="1:6" ht="19.5" customHeight="1">
      <c r="A246" s="1"/>
      <c r="B246" s="82"/>
      <c r="C246" s="132"/>
      <c r="D246" s="49"/>
      <c r="E246" s="2"/>
      <c r="F246" s="230"/>
    </row>
    <row r="247" spans="1:10" ht="19.5" customHeight="1">
      <c r="A247" s="8"/>
      <c r="B247" s="275" t="s">
        <v>267</v>
      </c>
      <c r="C247" s="275"/>
      <c r="D247" s="275"/>
      <c r="E247" s="275"/>
      <c r="F247" s="275"/>
      <c r="G247" s="275"/>
      <c r="J247" s="1"/>
    </row>
    <row r="248" spans="1:5" ht="19.5" customHeight="1">
      <c r="A248" s="8"/>
      <c r="B248" s="274" t="s">
        <v>38</v>
      </c>
      <c r="C248" s="274"/>
      <c r="D248" s="18"/>
      <c r="E248" s="18"/>
    </row>
    <row r="249" spans="1:5" ht="19.5" customHeight="1" thickBot="1">
      <c r="A249" s="33"/>
      <c r="B249" s="142"/>
      <c r="C249" s="72"/>
      <c r="D249" s="18"/>
      <c r="E249" s="18"/>
    </row>
    <row r="250" spans="2:11" ht="17.25" customHeight="1">
      <c r="B250" s="286" t="s">
        <v>1</v>
      </c>
      <c r="C250" s="278" t="s">
        <v>2</v>
      </c>
      <c r="D250" s="281" t="s">
        <v>3</v>
      </c>
      <c r="E250" s="281" t="s">
        <v>4</v>
      </c>
      <c r="F250" s="292" t="s">
        <v>85</v>
      </c>
      <c r="G250" s="281" t="s">
        <v>39</v>
      </c>
      <c r="H250" s="178" t="s">
        <v>40</v>
      </c>
      <c r="I250" s="290" t="s">
        <v>61</v>
      </c>
      <c r="J250" s="321" t="s">
        <v>42</v>
      </c>
      <c r="K250" s="280">
        <v>2</v>
      </c>
    </row>
    <row r="251" spans="1:11" ht="21" customHeight="1" thickBot="1">
      <c r="A251" s="8"/>
      <c r="B251" s="287"/>
      <c r="C251" s="268"/>
      <c r="D251" s="282"/>
      <c r="E251" s="282"/>
      <c r="F251" s="293"/>
      <c r="G251" s="282"/>
      <c r="H251" s="81" t="s">
        <v>41</v>
      </c>
      <c r="I251" s="291"/>
      <c r="J251" s="322"/>
      <c r="K251" s="280"/>
    </row>
    <row r="252" spans="1:10" ht="27.75" customHeight="1">
      <c r="A252" s="8"/>
      <c r="B252" s="38" t="s">
        <v>5</v>
      </c>
      <c r="C252" s="6" t="s">
        <v>245</v>
      </c>
      <c r="D252" s="17" t="s">
        <v>6</v>
      </c>
      <c r="E252" s="181">
        <v>150</v>
      </c>
      <c r="F252" s="127"/>
      <c r="G252" s="103">
        <f>E252*F252</f>
        <v>0</v>
      </c>
      <c r="H252" s="259">
        <v>0.05</v>
      </c>
      <c r="I252" s="138">
        <f>F252*105/100</f>
        <v>0</v>
      </c>
      <c r="J252" s="204">
        <f aca="true" t="shared" si="24" ref="J252:J283">E252*I252</f>
        <v>0</v>
      </c>
    </row>
    <row r="253" spans="1:11" ht="27.75" customHeight="1">
      <c r="A253" s="8"/>
      <c r="B253" s="38" t="s">
        <v>75</v>
      </c>
      <c r="C253" s="6" t="s">
        <v>24</v>
      </c>
      <c r="D253" s="17" t="s">
        <v>6</v>
      </c>
      <c r="E253" s="181">
        <v>220</v>
      </c>
      <c r="F253" s="20"/>
      <c r="G253" s="103">
        <f>E253*F253</f>
        <v>0</v>
      </c>
      <c r="H253" s="260">
        <v>0.05</v>
      </c>
      <c r="I253" s="138">
        <f aca="true" t="shared" si="25" ref="I253:I301">F253*105/100</f>
        <v>0</v>
      </c>
      <c r="J253" s="205">
        <f t="shared" si="24"/>
        <v>0</v>
      </c>
      <c r="K253" s="223">
        <v>2</v>
      </c>
    </row>
    <row r="254" spans="1:10" ht="27.75" customHeight="1">
      <c r="A254" s="8"/>
      <c r="B254" s="38" t="s">
        <v>76</v>
      </c>
      <c r="C254" s="6" t="s">
        <v>246</v>
      </c>
      <c r="D254" s="17" t="s">
        <v>14</v>
      </c>
      <c r="E254" s="181">
        <v>100</v>
      </c>
      <c r="F254" s="20"/>
      <c r="G254" s="103">
        <f>E254*F254</f>
        <v>0</v>
      </c>
      <c r="H254" s="260">
        <v>0.05</v>
      </c>
      <c r="I254" s="138">
        <f t="shared" si="25"/>
        <v>0</v>
      </c>
      <c r="J254" s="206">
        <f t="shared" si="24"/>
        <v>0</v>
      </c>
    </row>
    <row r="255" spans="1:11" ht="27.75" customHeight="1">
      <c r="A255" s="8"/>
      <c r="B255" s="38" t="s">
        <v>77</v>
      </c>
      <c r="C255" s="6" t="s">
        <v>247</v>
      </c>
      <c r="D255" s="5" t="s">
        <v>14</v>
      </c>
      <c r="E255" s="7">
        <v>50</v>
      </c>
      <c r="F255" s="20"/>
      <c r="G255" s="25">
        <f aca="true" t="shared" si="26" ref="G255:G301">E255*F255</f>
        <v>0</v>
      </c>
      <c r="H255" s="26">
        <v>0.05</v>
      </c>
      <c r="I255" s="138">
        <f t="shared" si="25"/>
        <v>0</v>
      </c>
      <c r="J255" s="207">
        <f t="shared" si="24"/>
        <v>0</v>
      </c>
      <c r="K255" s="227"/>
    </row>
    <row r="256" spans="1:10" ht="19.5" customHeight="1">
      <c r="A256" s="8"/>
      <c r="B256" s="38" t="s">
        <v>78</v>
      </c>
      <c r="C256" s="6" t="s">
        <v>25</v>
      </c>
      <c r="D256" s="5" t="s">
        <v>6</v>
      </c>
      <c r="E256" s="7">
        <v>180</v>
      </c>
      <c r="F256" s="241"/>
      <c r="G256" s="25">
        <f t="shared" si="26"/>
        <v>0</v>
      </c>
      <c r="H256" s="26">
        <v>0.05</v>
      </c>
      <c r="I256" s="138">
        <f t="shared" si="25"/>
        <v>0</v>
      </c>
      <c r="J256" s="145">
        <f t="shared" si="24"/>
        <v>0</v>
      </c>
    </row>
    <row r="257" spans="1:10" ht="19.5" customHeight="1">
      <c r="A257" s="8"/>
      <c r="B257" s="38" t="s">
        <v>79</v>
      </c>
      <c r="C257" s="6" t="s">
        <v>278</v>
      </c>
      <c r="D257" s="5" t="s">
        <v>14</v>
      </c>
      <c r="E257" s="7">
        <v>50</v>
      </c>
      <c r="F257" s="242"/>
      <c r="G257" s="25">
        <f t="shared" si="26"/>
        <v>0</v>
      </c>
      <c r="H257" s="26">
        <v>0.05</v>
      </c>
      <c r="I257" s="138">
        <f t="shared" si="25"/>
        <v>0</v>
      </c>
      <c r="J257" s="145">
        <f t="shared" si="24"/>
        <v>0</v>
      </c>
    </row>
    <row r="258" spans="1:10" ht="19.5" customHeight="1">
      <c r="A258" s="8"/>
      <c r="B258" s="38" t="s">
        <v>80</v>
      </c>
      <c r="C258" s="6" t="s">
        <v>248</v>
      </c>
      <c r="D258" s="5" t="s">
        <v>6</v>
      </c>
      <c r="E258" s="7">
        <v>60</v>
      </c>
      <c r="F258" s="241"/>
      <c r="G258" s="25">
        <f t="shared" si="26"/>
        <v>0</v>
      </c>
      <c r="H258" s="26">
        <v>0.05</v>
      </c>
      <c r="I258" s="138">
        <f t="shared" si="25"/>
        <v>0</v>
      </c>
      <c r="J258" s="145">
        <f t="shared" si="24"/>
        <v>0</v>
      </c>
    </row>
    <row r="259" spans="1:10" ht="19.5" customHeight="1">
      <c r="A259" s="8"/>
      <c r="B259" s="38" t="s">
        <v>81</v>
      </c>
      <c r="C259" s="6" t="s">
        <v>323</v>
      </c>
      <c r="D259" s="5" t="s">
        <v>14</v>
      </c>
      <c r="E259" s="7">
        <v>40</v>
      </c>
      <c r="F259" s="241"/>
      <c r="G259" s="25">
        <f t="shared" si="26"/>
        <v>0</v>
      </c>
      <c r="H259" s="26">
        <v>0.08</v>
      </c>
      <c r="I259" s="138">
        <f t="shared" si="25"/>
        <v>0</v>
      </c>
      <c r="J259" s="145">
        <f t="shared" si="24"/>
        <v>0</v>
      </c>
    </row>
    <row r="260" spans="1:10" ht="19.5" customHeight="1">
      <c r="A260" s="8"/>
      <c r="B260" s="38" t="s">
        <v>82</v>
      </c>
      <c r="C260" s="6" t="s">
        <v>279</v>
      </c>
      <c r="D260" s="5" t="s">
        <v>14</v>
      </c>
      <c r="E260" s="7">
        <v>30</v>
      </c>
      <c r="F260" s="241"/>
      <c r="G260" s="25">
        <f t="shared" si="26"/>
        <v>0</v>
      </c>
      <c r="H260" s="26">
        <v>0.05</v>
      </c>
      <c r="I260" s="138">
        <f t="shared" si="25"/>
        <v>0</v>
      </c>
      <c r="J260" s="145">
        <f t="shared" si="24"/>
        <v>0</v>
      </c>
    </row>
    <row r="261" spans="1:10" ht="19.5" customHeight="1">
      <c r="A261" s="8"/>
      <c r="B261" s="38" t="s">
        <v>83</v>
      </c>
      <c r="C261" s="6" t="s">
        <v>26</v>
      </c>
      <c r="D261" s="5" t="s">
        <v>6</v>
      </c>
      <c r="E261" s="7">
        <v>60</v>
      </c>
      <c r="F261" s="241"/>
      <c r="G261" s="25">
        <f t="shared" si="26"/>
        <v>0</v>
      </c>
      <c r="H261" s="26">
        <v>0.05</v>
      </c>
      <c r="I261" s="138">
        <f t="shared" si="25"/>
        <v>0</v>
      </c>
      <c r="J261" s="145">
        <f t="shared" si="24"/>
        <v>0</v>
      </c>
    </row>
    <row r="262" spans="1:10" ht="19.5" customHeight="1">
      <c r="A262" s="8"/>
      <c r="B262" s="38" t="s">
        <v>84</v>
      </c>
      <c r="C262" s="6" t="s">
        <v>249</v>
      </c>
      <c r="D262" s="5" t="s">
        <v>14</v>
      </c>
      <c r="E262" s="7">
        <v>30</v>
      </c>
      <c r="F262" s="241"/>
      <c r="G262" s="25">
        <f t="shared" si="26"/>
        <v>0</v>
      </c>
      <c r="H262" s="26">
        <v>0.05</v>
      </c>
      <c r="I262" s="138">
        <f t="shared" si="25"/>
        <v>0</v>
      </c>
      <c r="J262" s="145">
        <f t="shared" si="24"/>
        <v>0</v>
      </c>
    </row>
    <row r="263" spans="1:10" ht="19.5" customHeight="1">
      <c r="A263" s="8"/>
      <c r="B263" s="38" t="s">
        <v>86</v>
      </c>
      <c r="C263" s="6" t="s">
        <v>27</v>
      </c>
      <c r="D263" s="5" t="s">
        <v>14</v>
      </c>
      <c r="E263" s="7">
        <v>50</v>
      </c>
      <c r="F263" s="241"/>
      <c r="G263" s="25">
        <f t="shared" si="26"/>
        <v>0</v>
      </c>
      <c r="H263" s="26">
        <v>0.05</v>
      </c>
      <c r="I263" s="138">
        <f t="shared" si="25"/>
        <v>0</v>
      </c>
      <c r="J263" s="145">
        <f t="shared" si="24"/>
        <v>0</v>
      </c>
    </row>
    <row r="264" spans="1:10" ht="19.5" customHeight="1">
      <c r="A264" s="8"/>
      <c r="B264" s="38" t="s">
        <v>87</v>
      </c>
      <c r="C264" s="6" t="s">
        <v>28</v>
      </c>
      <c r="D264" s="5" t="s">
        <v>6</v>
      </c>
      <c r="E264" s="7">
        <v>700</v>
      </c>
      <c r="F264" s="241"/>
      <c r="G264" s="25">
        <f t="shared" si="26"/>
        <v>0</v>
      </c>
      <c r="H264" s="26">
        <v>0.05</v>
      </c>
      <c r="I264" s="138">
        <f t="shared" si="25"/>
        <v>0</v>
      </c>
      <c r="J264" s="145">
        <f t="shared" si="24"/>
        <v>0</v>
      </c>
    </row>
    <row r="265" spans="1:10" ht="19.5" customHeight="1">
      <c r="A265" s="8"/>
      <c r="B265" s="38" t="s">
        <v>88</v>
      </c>
      <c r="C265" s="6" t="s">
        <v>324</v>
      </c>
      <c r="D265" s="5" t="s">
        <v>6</v>
      </c>
      <c r="E265" s="7">
        <v>100</v>
      </c>
      <c r="F265" s="241"/>
      <c r="G265" s="25">
        <f t="shared" si="26"/>
        <v>0</v>
      </c>
      <c r="H265" s="26">
        <v>0.05</v>
      </c>
      <c r="I265" s="138">
        <f t="shared" si="25"/>
        <v>0</v>
      </c>
      <c r="J265" s="145">
        <f t="shared" si="24"/>
        <v>0</v>
      </c>
    </row>
    <row r="266" spans="1:10" ht="19.5" customHeight="1">
      <c r="A266" s="8"/>
      <c r="B266" s="38" t="s">
        <v>100</v>
      </c>
      <c r="C266" s="6" t="s">
        <v>325</v>
      </c>
      <c r="D266" s="5" t="s">
        <v>14</v>
      </c>
      <c r="E266" s="7">
        <v>25</v>
      </c>
      <c r="F266" s="241"/>
      <c r="G266" s="25">
        <f t="shared" si="26"/>
        <v>0</v>
      </c>
      <c r="H266" s="26">
        <v>0.08</v>
      </c>
      <c r="I266" s="138">
        <f>F266*108/100</f>
        <v>0</v>
      </c>
      <c r="J266" s="145">
        <f t="shared" si="24"/>
        <v>0</v>
      </c>
    </row>
    <row r="267" spans="1:10" ht="19.5" customHeight="1">
      <c r="A267" s="8"/>
      <c r="B267" s="38" t="s">
        <v>101</v>
      </c>
      <c r="C267" s="6" t="s">
        <v>29</v>
      </c>
      <c r="D267" s="5" t="s">
        <v>6</v>
      </c>
      <c r="E267" s="7">
        <v>70</v>
      </c>
      <c r="F267" s="241"/>
      <c r="G267" s="25">
        <f t="shared" si="26"/>
        <v>0</v>
      </c>
      <c r="H267" s="26">
        <v>0.05</v>
      </c>
      <c r="I267" s="138">
        <f t="shared" si="25"/>
        <v>0</v>
      </c>
      <c r="J267" s="145">
        <f t="shared" si="24"/>
        <v>0</v>
      </c>
    </row>
    <row r="268" spans="1:10" ht="19.5" customHeight="1">
      <c r="A268" s="8"/>
      <c r="B268" s="38" t="s">
        <v>102</v>
      </c>
      <c r="C268" s="6" t="s">
        <v>30</v>
      </c>
      <c r="D268" s="5" t="s">
        <v>6</v>
      </c>
      <c r="E268" s="7">
        <v>60</v>
      </c>
      <c r="F268" s="241"/>
      <c r="G268" s="25">
        <f t="shared" si="26"/>
        <v>0</v>
      </c>
      <c r="H268" s="26">
        <v>0.05</v>
      </c>
      <c r="I268" s="138">
        <f t="shared" si="25"/>
        <v>0</v>
      </c>
      <c r="J268" s="145">
        <f t="shared" si="24"/>
        <v>0</v>
      </c>
    </row>
    <row r="269" spans="1:10" ht="19.5" customHeight="1">
      <c r="A269" s="8"/>
      <c r="B269" s="38" t="s">
        <v>103</v>
      </c>
      <c r="C269" s="6" t="s">
        <v>31</v>
      </c>
      <c r="D269" s="5" t="s">
        <v>6</v>
      </c>
      <c r="E269" s="7">
        <v>150</v>
      </c>
      <c r="F269" s="241"/>
      <c r="G269" s="25">
        <f t="shared" si="26"/>
        <v>0</v>
      </c>
      <c r="H269" s="26">
        <v>0.05</v>
      </c>
      <c r="I269" s="138">
        <f t="shared" si="25"/>
        <v>0</v>
      </c>
      <c r="J269" s="145">
        <f t="shared" si="24"/>
        <v>0</v>
      </c>
    </row>
    <row r="270" spans="1:10" ht="19.5" customHeight="1">
      <c r="A270" s="8"/>
      <c r="B270" s="38" t="s">
        <v>104</v>
      </c>
      <c r="C270" s="6" t="s">
        <v>32</v>
      </c>
      <c r="D270" s="5" t="s">
        <v>6</v>
      </c>
      <c r="E270" s="7">
        <v>50</v>
      </c>
      <c r="F270" s="241"/>
      <c r="G270" s="25">
        <f t="shared" si="26"/>
        <v>0</v>
      </c>
      <c r="H270" s="26">
        <v>0.05</v>
      </c>
      <c r="I270" s="138">
        <f t="shared" si="25"/>
        <v>0</v>
      </c>
      <c r="J270" s="145">
        <f t="shared" si="24"/>
        <v>0</v>
      </c>
    </row>
    <row r="271" spans="1:11" ht="19.5" customHeight="1">
      <c r="A271" s="8"/>
      <c r="B271" s="38" t="s">
        <v>105</v>
      </c>
      <c r="C271" s="6" t="s">
        <v>33</v>
      </c>
      <c r="D271" s="5" t="s">
        <v>6</v>
      </c>
      <c r="E271" s="7">
        <v>100</v>
      </c>
      <c r="F271" s="241"/>
      <c r="G271" s="25">
        <f t="shared" si="26"/>
        <v>0</v>
      </c>
      <c r="H271" s="26">
        <v>0.05</v>
      </c>
      <c r="I271" s="138">
        <f t="shared" si="25"/>
        <v>0</v>
      </c>
      <c r="J271" s="145">
        <f t="shared" si="24"/>
        <v>0</v>
      </c>
      <c r="K271" s="226"/>
    </row>
    <row r="272" spans="1:10" ht="19.5" customHeight="1">
      <c r="A272" s="8"/>
      <c r="B272" s="38" t="s">
        <v>106</v>
      </c>
      <c r="C272" s="6" t="s">
        <v>250</v>
      </c>
      <c r="D272" s="5" t="s">
        <v>6</v>
      </c>
      <c r="E272" s="7">
        <v>50</v>
      </c>
      <c r="F272" s="241"/>
      <c r="G272" s="25">
        <f t="shared" si="26"/>
        <v>0</v>
      </c>
      <c r="H272" s="26">
        <v>0.05</v>
      </c>
      <c r="I272" s="138">
        <f t="shared" si="25"/>
        <v>0</v>
      </c>
      <c r="J272" s="145">
        <f t="shared" si="24"/>
        <v>0</v>
      </c>
    </row>
    <row r="273" spans="1:10" ht="19.5" customHeight="1">
      <c r="A273" s="8"/>
      <c r="B273" s="38" t="s">
        <v>107</v>
      </c>
      <c r="C273" s="6" t="s">
        <v>34</v>
      </c>
      <c r="D273" s="5" t="s">
        <v>14</v>
      </c>
      <c r="E273" s="7">
        <v>100</v>
      </c>
      <c r="F273" s="241"/>
      <c r="G273" s="25">
        <f t="shared" si="26"/>
        <v>0</v>
      </c>
      <c r="H273" s="26">
        <v>0.05</v>
      </c>
      <c r="I273" s="138">
        <f t="shared" si="25"/>
        <v>0</v>
      </c>
      <c r="J273" s="145">
        <f t="shared" si="24"/>
        <v>0</v>
      </c>
    </row>
    <row r="274" spans="1:10" ht="19.5" customHeight="1">
      <c r="A274" s="8"/>
      <c r="B274" s="38" t="s">
        <v>108</v>
      </c>
      <c r="C274" s="6" t="s">
        <v>251</v>
      </c>
      <c r="D274" s="5" t="s">
        <v>14</v>
      </c>
      <c r="E274" s="7">
        <v>100</v>
      </c>
      <c r="F274" s="241"/>
      <c r="G274" s="25">
        <f t="shared" si="26"/>
        <v>0</v>
      </c>
      <c r="H274" s="26">
        <v>0.05</v>
      </c>
      <c r="I274" s="138">
        <f t="shared" si="25"/>
        <v>0</v>
      </c>
      <c r="J274" s="145">
        <f t="shared" si="24"/>
        <v>0</v>
      </c>
    </row>
    <row r="275" spans="1:11" ht="19.5" customHeight="1">
      <c r="A275" s="8"/>
      <c r="B275" s="38" t="s">
        <v>109</v>
      </c>
      <c r="C275" s="6" t="s">
        <v>35</v>
      </c>
      <c r="D275" s="5" t="s">
        <v>6</v>
      </c>
      <c r="E275" s="7">
        <v>100</v>
      </c>
      <c r="F275" s="241"/>
      <c r="G275" s="25">
        <f t="shared" si="26"/>
        <v>0</v>
      </c>
      <c r="H275" s="26">
        <v>0.05</v>
      </c>
      <c r="I275" s="138">
        <f t="shared" si="25"/>
        <v>0</v>
      </c>
      <c r="J275" s="145">
        <f t="shared" si="24"/>
        <v>0</v>
      </c>
      <c r="K275" s="227"/>
    </row>
    <row r="276" spans="1:10" ht="19.5" customHeight="1">
      <c r="A276" s="8"/>
      <c r="B276" s="38" t="s">
        <v>110</v>
      </c>
      <c r="C276" s="6" t="s">
        <v>36</v>
      </c>
      <c r="D276" s="5" t="s">
        <v>14</v>
      </c>
      <c r="E276" s="7">
        <v>90</v>
      </c>
      <c r="F276" s="241"/>
      <c r="G276" s="25">
        <f t="shared" si="26"/>
        <v>0</v>
      </c>
      <c r="H276" s="26">
        <v>0.05</v>
      </c>
      <c r="I276" s="138">
        <f t="shared" si="25"/>
        <v>0</v>
      </c>
      <c r="J276" s="145">
        <f t="shared" si="24"/>
        <v>0</v>
      </c>
    </row>
    <row r="277" spans="1:10" ht="19.5" customHeight="1">
      <c r="A277" s="8"/>
      <c r="B277" s="38" t="s">
        <v>111</v>
      </c>
      <c r="C277" s="6" t="s">
        <v>302</v>
      </c>
      <c r="D277" s="5" t="s">
        <v>6</v>
      </c>
      <c r="E277" s="7">
        <v>5600</v>
      </c>
      <c r="F277" s="241"/>
      <c r="G277" s="25">
        <f t="shared" si="26"/>
        <v>0</v>
      </c>
      <c r="H277" s="26">
        <v>0.05</v>
      </c>
      <c r="I277" s="138">
        <f t="shared" si="25"/>
        <v>0</v>
      </c>
      <c r="J277" s="145">
        <f t="shared" si="24"/>
        <v>0</v>
      </c>
    </row>
    <row r="278" spans="1:10" ht="19.5" customHeight="1">
      <c r="A278" s="8"/>
      <c r="B278" s="38" t="s">
        <v>112</v>
      </c>
      <c r="C278" s="6" t="s">
        <v>277</v>
      </c>
      <c r="D278" s="5" t="s">
        <v>6</v>
      </c>
      <c r="E278" s="7">
        <v>1000</v>
      </c>
      <c r="F278" s="242"/>
      <c r="G278" s="25">
        <f t="shared" si="26"/>
        <v>0</v>
      </c>
      <c r="H278" s="26">
        <v>0.05</v>
      </c>
      <c r="I278" s="138">
        <f t="shared" si="25"/>
        <v>0</v>
      </c>
      <c r="J278" s="145">
        <f t="shared" si="24"/>
        <v>0</v>
      </c>
    </row>
    <row r="279" spans="1:10" ht="19.5" customHeight="1">
      <c r="A279" s="8"/>
      <c r="B279" s="38" t="s">
        <v>113</v>
      </c>
      <c r="C279" s="6" t="s">
        <v>252</v>
      </c>
      <c r="D279" s="5" t="s">
        <v>6</v>
      </c>
      <c r="E279" s="7">
        <v>200</v>
      </c>
      <c r="F279" s="241"/>
      <c r="G279" s="25">
        <f t="shared" si="26"/>
        <v>0</v>
      </c>
      <c r="H279" s="26">
        <v>0.05</v>
      </c>
      <c r="I279" s="138">
        <f t="shared" si="25"/>
        <v>0</v>
      </c>
      <c r="J279" s="145">
        <f t="shared" si="24"/>
        <v>0</v>
      </c>
    </row>
    <row r="280" spans="1:10" ht="19.5" customHeight="1">
      <c r="A280" s="8"/>
      <c r="B280" s="38" t="s">
        <v>114</v>
      </c>
      <c r="C280" s="6" t="s">
        <v>332</v>
      </c>
      <c r="D280" s="5" t="s">
        <v>6</v>
      </c>
      <c r="E280" s="7">
        <v>800</v>
      </c>
      <c r="F280" s="241"/>
      <c r="G280" s="25">
        <f t="shared" si="26"/>
        <v>0</v>
      </c>
      <c r="H280" s="26">
        <v>0.05</v>
      </c>
      <c r="I280" s="138">
        <f t="shared" si="25"/>
        <v>0</v>
      </c>
      <c r="J280" s="145">
        <f t="shared" si="24"/>
        <v>0</v>
      </c>
    </row>
    <row r="281" spans="1:10" ht="19.5" customHeight="1">
      <c r="A281" s="8"/>
      <c r="B281" s="38" t="s">
        <v>115</v>
      </c>
      <c r="C281" s="6" t="s">
        <v>253</v>
      </c>
      <c r="D281" s="5" t="s">
        <v>6</v>
      </c>
      <c r="E281" s="7">
        <v>100</v>
      </c>
      <c r="F281" s="241"/>
      <c r="G281" s="25">
        <f t="shared" si="26"/>
        <v>0</v>
      </c>
      <c r="H281" s="26">
        <v>0.05</v>
      </c>
      <c r="I281" s="138">
        <f t="shared" si="25"/>
        <v>0</v>
      </c>
      <c r="J281" s="145">
        <f t="shared" si="24"/>
        <v>0</v>
      </c>
    </row>
    <row r="282" spans="1:10" ht="19.5" customHeight="1">
      <c r="A282" s="8"/>
      <c r="B282" s="38" t="s">
        <v>116</v>
      </c>
      <c r="C282" s="6" t="s">
        <v>333</v>
      </c>
      <c r="D282" s="5" t="s">
        <v>6</v>
      </c>
      <c r="E282" s="7">
        <v>150</v>
      </c>
      <c r="F282" s="251"/>
      <c r="G282" s="139">
        <f t="shared" si="26"/>
        <v>0</v>
      </c>
      <c r="H282" s="26">
        <v>0.05</v>
      </c>
      <c r="I282" s="138">
        <f t="shared" si="25"/>
        <v>0</v>
      </c>
      <c r="J282" s="145">
        <f t="shared" si="24"/>
        <v>0</v>
      </c>
    </row>
    <row r="283" spans="1:10" ht="19.5" customHeight="1">
      <c r="A283" s="8"/>
      <c r="B283" s="38" t="s">
        <v>117</v>
      </c>
      <c r="C283" s="6" t="s">
        <v>334</v>
      </c>
      <c r="D283" s="5" t="s">
        <v>6</v>
      </c>
      <c r="E283" s="7">
        <v>200</v>
      </c>
      <c r="F283" s="251"/>
      <c r="G283" s="139">
        <f t="shared" si="26"/>
        <v>0</v>
      </c>
      <c r="H283" s="26">
        <v>0.05</v>
      </c>
      <c r="I283" s="138">
        <f t="shared" si="25"/>
        <v>0</v>
      </c>
      <c r="J283" s="145">
        <f t="shared" si="24"/>
        <v>0</v>
      </c>
    </row>
    <row r="284" spans="1:10" ht="19.5" customHeight="1">
      <c r="A284" s="8"/>
      <c r="B284" s="38" t="s">
        <v>118</v>
      </c>
      <c r="C284" s="6" t="s">
        <v>254</v>
      </c>
      <c r="D284" s="5" t="s">
        <v>6</v>
      </c>
      <c r="E284" s="7">
        <v>250</v>
      </c>
      <c r="F284" s="251"/>
      <c r="G284" s="139">
        <f t="shared" si="26"/>
        <v>0</v>
      </c>
      <c r="H284" s="26">
        <v>0.08</v>
      </c>
      <c r="I284" s="138">
        <f aca="true" t="shared" si="27" ref="I284:I289">F284*108/100</f>
        <v>0</v>
      </c>
      <c r="J284" s="145">
        <f aca="true" t="shared" si="28" ref="J284:J301">E284*I284</f>
        <v>0</v>
      </c>
    </row>
    <row r="285" spans="1:10" ht="19.5" customHeight="1">
      <c r="A285" s="8"/>
      <c r="B285" s="38" t="s">
        <v>119</v>
      </c>
      <c r="C285" s="6" t="s">
        <v>255</v>
      </c>
      <c r="D285" s="5" t="s">
        <v>6</v>
      </c>
      <c r="E285" s="7">
        <v>30</v>
      </c>
      <c r="F285" s="251"/>
      <c r="G285" s="139">
        <f t="shared" si="26"/>
        <v>0</v>
      </c>
      <c r="H285" s="26">
        <v>0.08</v>
      </c>
      <c r="I285" s="138">
        <f t="shared" si="27"/>
        <v>0</v>
      </c>
      <c r="J285" s="145">
        <f t="shared" si="28"/>
        <v>0</v>
      </c>
    </row>
    <row r="286" spans="1:10" ht="19.5" customHeight="1">
      <c r="A286" s="8"/>
      <c r="B286" s="38" t="s">
        <v>120</v>
      </c>
      <c r="C286" s="6" t="s">
        <v>256</v>
      </c>
      <c r="D286" s="5" t="s">
        <v>6</v>
      </c>
      <c r="E286" s="7">
        <v>40</v>
      </c>
      <c r="F286" s="251"/>
      <c r="G286" s="139">
        <f t="shared" si="26"/>
        <v>0</v>
      </c>
      <c r="H286" s="26">
        <v>0.08</v>
      </c>
      <c r="I286" s="138">
        <f t="shared" si="27"/>
        <v>0</v>
      </c>
      <c r="J286" s="145">
        <f t="shared" si="28"/>
        <v>0</v>
      </c>
    </row>
    <row r="287" spans="1:10" ht="19.5" customHeight="1">
      <c r="A287" s="8"/>
      <c r="B287" s="38" t="s">
        <v>121</v>
      </c>
      <c r="C287" s="6" t="s">
        <v>53</v>
      </c>
      <c r="D287" s="5" t="s">
        <v>6</v>
      </c>
      <c r="E287" s="7">
        <v>100</v>
      </c>
      <c r="F287" s="251"/>
      <c r="G287" s="139">
        <f t="shared" si="26"/>
        <v>0</v>
      </c>
      <c r="H287" s="26">
        <v>0.08</v>
      </c>
      <c r="I287" s="138">
        <f t="shared" si="27"/>
        <v>0</v>
      </c>
      <c r="J287" s="145">
        <f t="shared" si="28"/>
        <v>0</v>
      </c>
    </row>
    <row r="288" spans="1:10" ht="19.5" customHeight="1">
      <c r="A288" s="8"/>
      <c r="B288" s="38" t="s">
        <v>122</v>
      </c>
      <c r="C288" s="6" t="s">
        <v>257</v>
      </c>
      <c r="D288" s="5" t="s">
        <v>6</v>
      </c>
      <c r="E288" s="7">
        <v>30</v>
      </c>
      <c r="F288" s="257"/>
      <c r="G288" s="139">
        <f t="shared" si="26"/>
        <v>0</v>
      </c>
      <c r="H288" s="26">
        <v>0.08</v>
      </c>
      <c r="I288" s="138">
        <f t="shared" si="27"/>
        <v>0</v>
      </c>
      <c r="J288" s="145">
        <f t="shared" si="28"/>
        <v>0</v>
      </c>
    </row>
    <row r="289" spans="1:10" ht="19.5" customHeight="1">
      <c r="A289" s="8"/>
      <c r="B289" s="38" t="s">
        <v>123</v>
      </c>
      <c r="C289" s="6" t="s">
        <v>54</v>
      </c>
      <c r="D289" s="5" t="s">
        <v>6</v>
      </c>
      <c r="E289" s="7">
        <v>100</v>
      </c>
      <c r="F289" s="251"/>
      <c r="G289" s="139">
        <f t="shared" si="26"/>
        <v>0</v>
      </c>
      <c r="H289" s="26">
        <v>0.08</v>
      </c>
      <c r="I289" s="138">
        <f t="shared" si="27"/>
        <v>0</v>
      </c>
      <c r="J289" s="145">
        <f t="shared" si="28"/>
        <v>0</v>
      </c>
    </row>
    <row r="290" spans="1:10" ht="19.5" customHeight="1">
      <c r="A290" s="8"/>
      <c r="B290" s="38" t="s">
        <v>124</v>
      </c>
      <c r="C290" s="6" t="s">
        <v>258</v>
      </c>
      <c r="D290" s="5" t="s">
        <v>6</v>
      </c>
      <c r="E290" s="7">
        <v>30</v>
      </c>
      <c r="F290" s="251"/>
      <c r="G290" s="139">
        <f t="shared" si="26"/>
        <v>0</v>
      </c>
      <c r="H290" s="26">
        <v>0.05</v>
      </c>
      <c r="I290" s="138">
        <f t="shared" si="25"/>
        <v>0</v>
      </c>
      <c r="J290" s="145">
        <f t="shared" si="28"/>
        <v>0</v>
      </c>
    </row>
    <row r="291" spans="1:10" ht="23.25" customHeight="1">
      <c r="A291" s="8"/>
      <c r="B291" s="38" t="s">
        <v>125</v>
      </c>
      <c r="C291" s="6" t="s">
        <v>259</v>
      </c>
      <c r="D291" s="131" t="s">
        <v>6</v>
      </c>
      <c r="E291" s="203">
        <v>30</v>
      </c>
      <c r="F291" s="255"/>
      <c r="G291" s="139">
        <f t="shared" si="26"/>
        <v>0</v>
      </c>
      <c r="H291" s="26">
        <v>0.05</v>
      </c>
      <c r="I291" s="138">
        <f t="shared" si="25"/>
        <v>0</v>
      </c>
      <c r="J291" s="145">
        <f t="shared" si="28"/>
        <v>0</v>
      </c>
    </row>
    <row r="292" spans="1:10" ht="19.5" customHeight="1">
      <c r="A292" s="8"/>
      <c r="B292" s="38" t="s">
        <v>126</v>
      </c>
      <c r="C292" s="6" t="s">
        <v>297</v>
      </c>
      <c r="D292" s="5" t="s">
        <v>14</v>
      </c>
      <c r="E292" s="7">
        <v>80</v>
      </c>
      <c r="F292" s="252"/>
      <c r="G292" s="139">
        <f t="shared" si="26"/>
        <v>0</v>
      </c>
      <c r="H292" s="26">
        <v>0.05</v>
      </c>
      <c r="I292" s="138">
        <f t="shared" si="25"/>
        <v>0</v>
      </c>
      <c r="J292" s="145">
        <f t="shared" si="28"/>
        <v>0</v>
      </c>
    </row>
    <row r="293" spans="1:10" ht="19.5" customHeight="1">
      <c r="A293" s="8"/>
      <c r="B293" s="38" t="s">
        <v>127</v>
      </c>
      <c r="C293" s="132" t="s">
        <v>298</v>
      </c>
      <c r="D293" s="133" t="s">
        <v>6</v>
      </c>
      <c r="E293" s="173">
        <v>20</v>
      </c>
      <c r="F293" s="253"/>
      <c r="G293" s="57">
        <f t="shared" si="26"/>
        <v>0</v>
      </c>
      <c r="H293" s="26">
        <v>0.05</v>
      </c>
      <c r="I293" s="138">
        <f t="shared" si="25"/>
        <v>0</v>
      </c>
      <c r="J293" s="145">
        <f t="shared" si="28"/>
        <v>0</v>
      </c>
    </row>
    <row r="294" spans="1:10" ht="19.5" customHeight="1">
      <c r="A294" s="8"/>
      <c r="B294" s="38" t="s">
        <v>128</v>
      </c>
      <c r="C294" s="23" t="s">
        <v>299</v>
      </c>
      <c r="D294" s="5" t="s">
        <v>6</v>
      </c>
      <c r="E294" s="7">
        <v>30</v>
      </c>
      <c r="F294" s="254"/>
      <c r="G294" s="25">
        <f t="shared" si="26"/>
        <v>0</v>
      </c>
      <c r="H294" s="26">
        <v>0.05</v>
      </c>
      <c r="I294" s="138">
        <f t="shared" si="25"/>
        <v>0</v>
      </c>
      <c r="J294" s="145">
        <f t="shared" si="28"/>
        <v>0</v>
      </c>
    </row>
    <row r="295" spans="1:10" ht="19.5" customHeight="1">
      <c r="A295" s="8"/>
      <c r="B295" s="38" t="s">
        <v>129</v>
      </c>
      <c r="C295" s="132" t="s">
        <v>300</v>
      </c>
      <c r="D295" s="133" t="s">
        <v>6</v>
      </c>
      <c r="E295" s="173">
        <v>100</v>
      </c>
      <c r="F295" s="253"/>
      <c r="G295" s="124">
        <f t="shared" si="26"/>
        <v>0</v>
      </c>
      <c r="H295" s="26">
        <v>0.05</v>
      </c>
      <c r="I295" s="138">
        <f t="shared" si="25"/>
        <v>0</v>
      </c>
      <c r="J295" s="145">
        <f t="shared" si="28"/>
        <v>0</v>
      </c>
    </row>
    <row r="296" spans="1:10" ht="19.5" customHeight="1">
      <c r="A296" s="8"/>
      <c r="B296" s="38" t="s">
        <v>130</v>
      </c>
      <c r="C296" s="23" t="s">
        <v>301</v>
      </c>
      <c r="D296" s="5" t="s">
        <v>6</v>
      </c>
      <c r="E296" s="7">
        <v>50</v>
      </c>
      <c r="F296" s="254"/>
      <c r="G296" s="25">
        <f t="shared" si="26"/>
        <v>0</v>
      </c>
      <c r="H296" s="26">
        <v>0.05</v>
      </c>
      <c r="I296" s="138">
        <f t="shared" si="25"/>
        <v>0</v>
      </c>
      <c r="J296" s="145">
        <f t="shared" si="28"/>
        <v>0</v>
      </c>
    </row>
    <row r="297" spans="1:10" ht="19.5" customHeight="1">
      <c r="A297" s="8"/>
      <c r="B297" s="38" t="s">
        <v>131</v>
      </c>
      <c r="C297" s="132" t="s">
        <v>303</v>
      </c>
      <c r="D297" s="133" t="s">
        <v>6</v>
      </c>
      <c r="E297" s="173">
        <v>5</v>
      </c>
      <c r="F297" s="253"/>
      <c r="G297" s="124">
        <f t="shared" si="26"/>
        <v>0</v>
      </c>
      <c r="H297" s="26">
        <v>0.08</v>
      </c>
      <c r="I297" s="138">
        <f>F297*108/100</f>
        <v>0</v>
      </c>
      <c r="J297" s="145">
        <f t="shared" si="28"/>
        <v>0</v>
      </c>
    </row>
    <row r="298" spans="1:10" ht="19.5" customHeight="1">
      <c r="A298" s="8"/>
      <c r="B298" s="38" t="s">
        <v>132</v>
      </c>
      <c r="C298" s="23" t="s">
        <v>304</v>
      </c>
      <c r="D298" s="5" t="s">
        <v>6</v>
      </c>
      <c r="E298" s="7">
        <v>6</v>
      </c>
      <c r="F298" s="254"/>
      <c r="G298" s="25">
        <f t="shared" si="26"/>
        <v>0</v>
      </c>
      <c r="H298" s="26">
        <v>0.08</v>
      </c>
      <c r="I298" s="138">
        <f t="shared" si="25"/>
        <v>0</v>
      </c>
      <c r="J298" s="145">
        <f t="shared" si="28"/>
        <v>0</v>
      </c>
    </row>
    <row r="299" spans="1:10" ht="19.5" customHeight="1">
      <c r="A299" s="8"/>
      <c r="B299" s="38" t="s">
        <v>133</v>
      </c>
      <c r="C299" s="132" t="s">
        <v>346</v>
      </c>
      <c r="D299" s="133" t="s">
        <v>6</v>
      </c>
      <c r="E299" s="173">
        <v>5</v>
      </c>
      <c r="F299" s="253"/>
      <c r="G299" s="124">
        <f t="shared" si="26"/>
        <v>0</v>
      </c>
      <c r="H299" s="26">
        <v>0.08</v>
      </c>
      <c r="I299" s="138">
        <f>F299*108/100</f>
        <v>0</v>
      </c>
      <c r="J299" s="145">
        <f t="shared" si="28"/>
        <v>0</v>
      </c>
    </row>
    <row r="300" spans="1:10" ht="19.5" customHeight="1">
      <c r="A300" s="8"/>
      <c r="B300" s="38" t="s">
        <v>134</v>
      </c>
      <c r="C300" s="23" t="s">
        <v>347</v>
      </c>
      <c r="D300" s="5" t="s">
        <v>6</v>
      </c>
      <c r="E300" s="7">
        <v>5</v>
      </c>
      <c r="F300" s="254"/>
      <c r="G300" s="25">
        <f t="shared" si="26"/>
        <v>0</v>
      </c>
      <c r="H300" s="26">
        <v>0.05</v>
      </c>
      <c r="I300" s="138">
        <f t="shared" si="25"/>
        <v>0</v>
      </c>
      <c r="J300" s="145">
        <f t="shared" si="28"/>
        <v>0</v>
      </c>
    </row>
    <row r="301" spans="1:10" ht="19.5" customHeight="1" thickBot="1">
      <c r="A301" s="8"/>
      <c r="B301" s="189" t="s">
        <v>135</v>
      </c>
      <c r="C301" s="179" t="s">
        <v>305</v>
      </c>
      <c r="D301" s="190" t="s">
        <v>6</v>
      </c>
      <c r="E301" s="191">
        <v>10</v>
      </c>
      <c r="F301" s="258"/>
      <c r="G301" s="57">
        <f t="shared" si="26"/>
        <v>0</v>
      </c>
      <c r="H301" s="61">
        <v>0.08</v>
      </c>
      <c r="I301" s="138">
        <f t="shared" si="25"/>
        <v>0</v>
      </c>
      <c r="J301" s="155">
        <f t="shared" si="28"/>
        <v>0</v>
      </c>
    </row>
    <row r="302" spans="1:10" ht="19.5" customHeight="1" thickBot="1">
      <c r="A302" s="8"/>
      <c r="B302" s="192"/>
      <c r="C302" s="193"/>
      <c r="D302" s="194"/>
      <c r="E302" s="194"/>
      <c r="F302" s="195"/>
      <c r="G302" s="196"/>
      <c r="H302" s="196"/>
      <c r="I302" s="197"/>
      <c r="J302" s="198"/>
    </row>
    <row r="303" spans="1:10" ht="17.25">
      <c r="A303" s="65"/>
      <c r="B303" s="119"/>
      <c r="C303" s="49"/>
      <c r="D303" s="49"/>
      <c r="F303" s="2" t="s">
        <v>316</v>
      </c>
      <c r="G303" s="230">
        <f>SUM(G252:G301)</f>
        <v>0</v>
      </c>
      <c r="I303" s="1"/>
      <c r="J303" s="1"/>
    </row>
    <row r="304" spans="1:10" ht="17.25">
      <c r="A304" s="65"/>
      <c r="B304" s="119"/>
      <c r="C304" s="49"/>
      <c r="D304" s="49"/>
      <c r="E304" s="2"/>
      <c r="I304" s="1"/>
      <c r="J304" s="1"/>
    </row>
    <row r="305" spans="1:10" ht="24.75" customHeight="1">
      <c r="A305" s="1"/>
      <c r="B305" s="119"/>
      <c r="C305" s="275" t="s">
        <v>265</v>
      </c>
      <c r="D305" s="275"/>
      <c r="E305" s="275"/>
      <c r="F305" s="275"/>
      <c r="I305" s="1"/>
      <c r="J305" s="1"/>
    </row>
    <row r="306" spans="1:10" ht="24.75" customHeight="1">
      <c r="A306" s="1"/>
      <c r="B306" s="119"/>
      <c r="C306" s="18" t="s">
        <v>336</v>
      </c>
      <c r="D306" s="49"/>
      <c r="E306" s="49"/>
      <c r="F306" s="49"/>
      <c r="I306" s="1"/>
      <c r="J306" s="1"/>
    </row>
    <row r="307" spans="1:10" ht="15.75" customHeight="1" thickBot="1">
      <c r="A307" s="174"/>
      <c r="B307" s="180"/>
      <c r="C307" s="18"/>
      <c r="D307" s="18"/>
      <c r="E307" s="18"/>
      <c r="I307" s="1"/>
      <c r="J307" s="95"/>
    </row>
    <row r="308" spans="2:11" ht="15">
      <c r="B308" s="286" t="s">
        <v>1</v>
      </c>
      <c r="C308" s="281" t="s">
        <v>2</v>
      </c>
      <c r="D308" s="281" t="s">
        <v>3</v>
      </c>
      <c r="E308" s="281" t="s">
        <v>4</v>
      </c>
      <c r="F308" s="292" t="s">
        <v>72</v>
      </c>
      <c r="G308" s="281" t="s">
        <v>39</v>
      </c>
      <c r="H308" s="182" t="s">
        <v>40</v>
      </c>
      <c r="I308" s="331" t="s">
        <v>61</v>
      </c>
      <c r="J308" s="321" t="s">
        <v>42</v>
      </c>
      <c r="K308" s="280">
        <v>5</v>
      </c>
    </row>
    <row r="309" spans="2:11" ht="27.75" customHeight="1" thickBot="1">
      <c r="B309" s="287"/>
      <c r="C309" s="282"/>
      <c r="D309" s="282"/>
      <c r="E309" s="282"/>
      <c r="F309" s="293"/>
      <c r="G309" s="282"/>
      <c r="H309" s="81" t="s">
        <v>41</v>
      </c>
      <c r="I309" s="332"/>
      <c r="J309" s="322"/>
      <c r="K309" s="280"/>
    </row>
    <row r="310" spans="2:10" ht="25.5" customHeight="1">
      <c r="B310" s="186" t="s">
        <v>5</v>
      </c>
      <c r="C310" s="183" t="s">
        <v>280</v>
      </c>
      <c r="D310" s="17" t="s">
        <v>6</v>
      </c>
      <c r="E310" s="181">
        <v>30</v>
      </c>
      <c r="F310" s="256"/>
      <c r="G310" s="78">
        <f aca="true" t="shared" si="29" ref="G310:G315">E310*F310</f>
        <v>0</v>
      </c>
      <c r="H310" s="79">
        <v>0.05</v>
      </c>
      <c r="I310" s="143">
        <f aca="true" t="shared" si="30" ref="I310:I315">(F310*H310)+F310</f>
        <v>0</v>
      </c>
      <c r="J310" s="144">
        <f aca="true" t="shared" si="31" ref="J310:J315">E310*I310</f>
        <v>0</v>
      </c>
    </row>
    <row r="311" spans="2:10" ht="19.5" customHeight="1">
      <c r="B311" s="187" t="s">
        <v>75</v>
      </c>
      <c r="C311" s="184" t="s">
        <v>281</v>
      </c>
      <c r="D311" s="10" t="s">
        <v>6</v>
      </c>
      <c r="E311" s="12">
        <v>30</v>
      </c>
      <c r="F311" s="250"/>
      <c r="G311" s="25">
        <f t="shared" si="29"/>
        <v>0</v>
      </c>
      <c r="H311" s="26">
        <v>0.05</v>
      </c>
      <c r="I311" s="139">
        <f t="shared" si="30"/>
        <v>0</v>
      </c>
      <c r="J311" s="145">
        <f t="shared" si="31"/>
        <v>0</v>
      </c>
    </row>
    <row r="312" spans="2:11" ht="19.5" customHeight="1">
      <c r="B312" s="187" t="s">
        <v>76</v>
      </c>
      <c r="C312" s="185" t="s">
        <v>282</v>
      </c>
      <c r="D312" s="10" t="s">
        <v>6</v>
      </c>
      <c r="E312" s="12">
        <v>30</v>
      </c>
      <c r="F312" s="20"/>
      <c r="G312" s="25">
        <f t="shared" si="29"/>
        <v>0</v>
      </c>
      <c r="H312" s="26">
        <v>0.05</v>
      </c>
      <c r="I312" s="139">
        <f t="shared" si="30"/>
        <v>0</v>
      </c>
      <c r="J312" s="145">
        <f t="shared" si="31"/>
        <v>0</v>
      </c>
      <c r="K312" s="223" t="s">
        <v>317</v>
      </c>
    </row>
    <row r="313" spans="2:10" ht="19.5" customHeight="1">
      <c r="B313" s="187" t="s">
        <v>77</v>
      </c>
      <c r="C313" s="159" t="s">
        <v>335</v>
      </c>
      <c r="D313" s="5" t="s">
        <v>6</v>
      </c>
      <c r="E313" s="7">
        <v>30</v>
      </c>
      <c r="F313" s="20"/>
      <c r="G313" s="25">
        <f t="shared" si="29"/>
        <v>0</v>
      </c>
      <c r="H313" s="26">
        <v>0.05</v>
      </c>
      <c r="I313" s="139">
        <f t="shared" si="30"/>
        <v>0</v>
      </c>
      <c r="J313" s="145">
        <f t="shared" si="31"/>
        <v>0</v>
      </c>
    </row>
    <row r="314" spans="2:10" ht="19.5" customHeight="1">
      <c r="B314" s="187" t="s">
        <v>78</v>
      </c>
      <c r="C314" s="159" t="s">
        <v>45</v>
      </c>
      <c r="D314" s="5" t="s">
        <v>6</v>
      </c>
      <c r="E314" s="7">
        <v>50</v>
      </c>
      <c r="F314" s="241"/>
      <c r="G314" s="25">
        <f t="shared" si="29"/>
        <v>0</v>
      </c>
      <c r="H314" s="26">
        <v>0.05</v>
      </c>
      <c r="I314" s="139">
        <f t="shared" si="30"/>
        <v>0</v>
      </c>
      <c r="J314" s="145">
        <f t="shared" si="31"/>
        <v>0</v>
      </c>
    </row>
    <row r="315" spans="1:10" ht="19.5" customHeight="1" thickBot="1">
      <c r="A315" s="1"/>
      <c r="B315" s="188" t="s">
        <v>79</v>
      </c>
      <c r="C315" s="160" t="s">
        <v>283</v>
      </c>
      <c r="D315" s="55" t="s">
        <v>6</v>
      </c>
      <c r="E315" s="56">
        <v>50</v>
      </c>
      <c r="F315" s="239"/>
      <c r="G315" s="57">
        <f t="shared" si="29"/>
        <v>0</v>
      </c>
      <c r="H315" s="61">
        <v>0.05</v>
      </c>
      <c r="I315" s="168">
        <f t="shared" si="30"/>
        <v>0</v>
      </c>
      <c r="J315" s="155">
        <f t="shared" si="31"/>
        <v>0</v>
      </c>
    </row>
    <row r="316" spans="2:10" ht="18.75" customHeight="1" thickBot="1">
      <c r="B316" s="89"/>
      <c r="C316" s="170"/>
      <c r="D316" s="288" t="s">
        <v>48</v>
      </c>
      <c r="E316" s="288"/>
      <c r="F316" s="288"/>
      <c r="G316" s="288"/>
      <c r="H316" s="288"/>
      <c r="I316" s="289"/>
      <c r="J316" s="48">
        <f>SUM(J310:J315)</f>
        <v>0</v>
      </c>
    </row>
    <row r="317" spans="3:7" ht="15">
      <c r="C317" s="175"/>
      <c r="F317" s="2"/>
      <c r="G317" s="230"/>
    </row>
    <row r="319" spans="4:6" ht="14.25">
      <c r="D319" s="248"/>
      <c r="F319"/>
    </row>
    <row r="320" spans="4:9" ht="14.25">
      <c r="D320" s="35"/>
      <c r="E320" s="35"/>
      <c r="F320" s="35"/>
      <c r="G320" s="35"/>
      <c r="H320" s="35"/>
      <c r="I320" s="35"/>
    </row>
    <row r="321" spans="6:11" ht="15">
      <c r="F321" s="228"/>
      <c r="K321" s="267"/>
    </row>
    <row r="322" spans="4:6" ht="15">
      <c r="D322" s="35"/>
      <c r="F322" s="228"/>
    </row>
    <row r="323" spans="3:9" ht="14.25">
      <c r="C323" s="285"/>
      <c r="D323" s="285"/>
      <c r="E323" s="229"/>
      <c r="F323" s="229"/>
      <c r="G323" s="229"/>
      <c r="H323" s="229"/>
      <c r="I323" s="229"/>
    </row>
  </sheetData>
  <sheetProtection/>
  <mergeCells count="123">
    <mergeCell ref="G308:G309"/>
    <mergeCell ref="I308:I309"/>
    <mergeCell ref="J308:J309"/>
    <mergeCell ref="B203:F203"/>
    <mergeCell ref="D234:D235"/>
    <mergeCell ref="E234:E235"/>
    <mergeCell ref="C305:F305"/>
    <mergeCell ref="J250:J251"/>
    <mergeCell ref="J234:J235"/>
    <mergeCell ref="D243:I243"/>
    <mergeCell ref="B70:B71"/>
    <mergeCell ref="J206:J207"/>
    <mergeCell ref="E227:I227"/>
    <mergeCell ref="I234:I235"/>
    <mergeCell ref="F234:F235"/>
    <mergeCell ref="G234:G235"/>
    <mergeCell ref="F206:F207"/>
    <mergeCell ref="G206:G207"/>
    <mergeCell ref="I206:I207"/>
    <mergeCell ref="E206:E207"/>
    <mergeCell ref="B80:B81"/>
    <mergeCell ref="J47:J48"/>
    <mergeCell ref="I70:I71"/>
    <mergeCell ref="J70:J71"/>
    <mergeCell ref="C73:I73"/>
    <mergeCell ref="F70:F71"/>
    <mergeCell ref="G70:G71"/>
    <mergeCell ref="I47:I48"/>
    <mergeCell ref="B68:D68"/>
    <mergeCell ref="B47:B48"/>
    <mergeCell ref="K234:K235"/>
    <mergeCell ref="G27:G28"/>
    <mergeCell ref="C47:C48"/>
    <mergeCell ref="J27:J28"/>
    <mergeCell ref="F80:F81"/>
    <mergeCell ref="G80:G81"/>
    <mergeCell ref="B77:K77"/>
    <mergeCell ref="I27:I28"/>
    <mergeCell ref="B44:D44"/>
    <mergeCell ref="B45:C45"/>
    <mergeCell ref="K80:K81"/>
    <mergeCell ref="K168:K169"/>
    <mergeCell ref="J80:J81"/>
    <mergeCell ref="C161:I161"/>
    <mergeCell ref="C162:J162"/>
    <mergeCell ref="C80:C81"/>
    <mergeCell ref="D80:D81"/>
    <mergeCell ref="E80:E81"/>
    <mergeCell ref="I80:I81"/>
    <mergeCell ref="K6:K7"/>
    <mergeCell ref="K27:K28"/>
    <mergeCell ref="K47:K48"/>
    <mergeCell ref="K70:K71"/>
    <mergeCell ref="J168:J169"/>
    <mergeCell ref="B204:F204"/>
    <mergeCell ref="C1:J1"/>
    <mergeCell ref="B168:B169"/>
    <mergeCell ref="C201:I201"/>
    <mergeCell ref="C168:C169"/>
    <mergeCell ref="D168:D169"/>
    <mergeCell ref="C200:I200"/>
    <mergeCell ref="F168:F169"/>
    <mergeCell ref="G168:G169"/>
    <mergeCell ref="C70:C71"/>
    <mergeCell ref="D70:D71"/>
    <mergeCell ref="E70:E71"/>
    <mergeCell ref="C244:I244"/>
    <mergeCell ref="C234:C235"/>
    <mergeCell ref="I168:I169"/>
    <mergeCell ref="J6:J7"/>
    <mergeCell ref="B3:E3"/>
    <mergeCell ref="B4:E4"/>
    <mergeCell ref="B6:B7"/>
    <mergeCell ref="C6:C7"/>
    <mergeCell ref="D6:D7"/>
    <mergeCell ref="F6:F7"/>
    <mergeCell ref="G6:G7"/>
    <mergeCell ref="I6:I7"/>
    <mergeCell ref="B67:D67"/>
    <mergeCell ref="C19:I19"/>
    <mergeCell ref="F47:F48"/>
    <mergeCell ref="G47:G48"/>
    <mergeCell ref="C40:I40"/>
    <mergeCell ref="D47:D48"/>
    <mergeCell ref="E47:E48"/>
    <mergeCell ref="C27:C28"/>
    <mergeCell ref="C63:I63"/>
    <mergeCell ref="B23:E23"/>
    <mergeCell ref="B25:D25"/>
    <mergeCell ref="B27:B28"/>
    <mergeCell ref="F27:F28"/>
    <mergeCell ref="D27:D28"/>
    <mergeCell ref="E27:E28"/>
    <mergeCell ref="B206:B207"/>
    <mergeCell ref="E6:E7"/>
    <mergeCell ref="B234:B235"/>
    <mergeCell ref="E168:E169"/>
    <mergeCell ref="B165:C165"/>
    <mergeCell ref="B78:H78"/>
    <mergeCell ref="B164:E164"/>
    <mergeCell ref="A46:B46"/>
    <mergeCell ref="B231:C231"/>
    <mergeCell ref="C206:C207"/>
    <mergeCell ref="C323:D323"/>
    <mergeCell ref="B308:B309"/>
    <mergeCell ref="D316:I316"/>
    <mergeCell ref="B250:B251"/>
    <mergeCell ref="G250:G251"/>
    <mergeCell ref="I250:I251"/>
    <mergeCell ref="C308:C309"/>
    <mergeCell ref="F308:F309"/>
    <mergeCell ref="D308:D309"/>
    <mergeCell ref="C250:C251"/>
    <mergeCell ref="K250:K251"/>
    <mergeCell ref="K308:K309"/>
    <mergeCell ref="E308:E309"/>
    <mergeCell ref="D206:D207"/>
    <mergeCell ref="D250:D251"/>
    <mergeCell ref="E250:E251"/>
    <mergeCell ref="B247:G247"/>
    <mergeCell ref="B248:C248"/>
    <mergeCell ref="F250:F251"/>
    <mergeCell ref="K206:K20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2019-11-25T08:15:36Z</cp:lastPrinted>
  <dcterms:created xsi:type="dcterms:W3CDTF">2015-06-05T18:19:34Z</dcterms:created>
  <dcterms:modified xsi:type="dcterms:W3CDTF">2019-12-16T10:50:08Z</dcterms:modified>
  <cp:category/>
  <cp:version/>
  <cp:contentType/>
  <cp:contentStatus/>
</cp:coreProperties>
</file>